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9075"/>
  </bookViews>
  <sheets>
    <sheet name="25年企业第一批申报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<sst xmlns="http://schemas.openxmlformats.org/spreadsheetml/2006/main" count="687" uniqueCount="177">
  <si>
    <t>阿尔山市消费促进活动销售台账（企业购买）</t>
  </si>
  <si>
    <t>填报企业：</t>
  </si>
  <si>
    <t>序号</t>
  </si>
  <si>
    <t>时间</t>
  </si>
  <si>
    <t>购买企业名称</t>
  </si>
  <si>
    <t>统一社会信用代码</t>
  </si>
  <si>
    <t>地址</t>
  </si>
  <si>
    <t>法人姓名</t>
  </si>
  <si>
    <t>购买人姓名</t>
  </si>
  <si>
    <t>品牌</t>
  </si>
  <si>
    <t>产品型号</t>
  </si>
  <si>
    <t>销售
价格</t>
  </si>
  <si>
    <t>销售
数量</t>
  </si>
  <si>
    <t>政府补贴金额</t>
  </si>
  <si>
    <t>实际支付价格</t>
  </si>
  <si>
    <t>备注</t>
  </si>
  <si>
    <t>2025.5.26</t>
  </si>
  <si>
    <t>阿尔山市双子星河民宿酒店</t>
  </si>
  <si>
    <t>92152202MAE63X7A00</t>
  </si>
  <si>
    <t>阿尔山市温泉街道河西别墅区金盛来酒店A座207室</t>
  </si>
  <si>
    <t>丁香琳</t>
  </si>
  <si>
    <t>海尔</t>
  </si>
  <si>
    <t>海尔热水器EC6001-B1</t>
  </si>
  <si>
    <t>满意</t>
  </si>
  <si>
    <t>2025.6.16</t>
  </si>
  <si>
    <t>阿尔山市艾诺尔宾馆</t>
  </si>
  <si>
    <t>92152202MAEHQ7M684</t>
  </si>
  <si>
    <t>内蒙古自治区兴安盟阿尔山市天池镇昊达庄园12号别墅</t>
  </si>
  <si>
    <t>宝力格</t>
  </si>
  <si>
    <t>苏泊尔</t>
  </si>
  <si>
    <r>
      <rPr>
        <sz val="11"/>
        <color theme="1"/>
        <rFont val="宋体"/>
        <charset val="134"/>
      </rPr>
      <t>苏泊尔水壶</t>
    </r>
    <r>
      <rPr>
        <sz val="11"/>
        <color theme="1"/>
        <rFont val="Calibri"/>
        <charset val="134"/>
      </rPr>
      <t>SW-15E02A</t>
    </r>
  </si>
  <si>
    <t>美的</t>
  </si>
  <si>
    <r>
      <rPr>
        <sz val="11"/>
        <color theme="1"/>
        <rFont val="宋体"/>
        <charset val="134"/>
      </rPr>
      <t>美的吹风机</t>
    </r>
    <r>
      <rPr>
        <sz val="11"/>
        <color theme="1"/>
        <rFont val="Calibri"/>
        <charset val="134"/>
      </rPr>
      <t>FZ201</t>
    </r>
  </si>
  <si>
    <t>海尔统帅</t>
  </si>
  <si>
    <r>
      <rPr>
        <sz val="11"/>
        <color theme="1"/>
        <rFont val="宋体"/>
        <charset val="134"/>
      </rPr>
      <t>统帅热水器</t>
    </r>
    <r>
      <rPr>
        <sz val="11"/>
        <color theme="1"/>
        <rFont val="Calibri"/>
        <charset val="134"/>
      </rPr>
      <t>LEC-6001-X3</t>
    </r>
  </si>
  <si>
    <t>安奈德</t>
  </si>
  <si>
    <r>
      <rPr>
        <sz val="11"/>
        <color theme="1"/>
        <rFont val="宋体"/>
        <charset val="134"/>
      </rPr>
      <t>安耐德</t>
    </r>
    <r>
      <rPr>
        <sz val="11"/>
        <color theme="1"/>
        <rFont val="Calibri"/>
        <charset val="134"/>
      </rPr>
      <t>85BC</t>
    </r>
    <r>
      <rPr>
        <sz val="11"/>
        <color theme="1"/>
        <rFont val="宋体"/>
        <charset val="134"/>
      </rPr>
      <t>（铸铝）白色</t>
    </r>
  </si>
  <si>
    <t>金帅</t>
  </si>
  <si>
    <r>
      <rPr>
        <sz val="11"/>
        <color theme="1"/>
        <rFont val="宋体"/>
        <charset val="134"/>
      </rPr>
      <t>洗衣机</t>
    </r>
    <r>
      <rPr>
        <sz val="11"/>
        <color theme="1"/>
        <rFont val="Calibri"/>
        <charset val="134"/>
      </rPr>
      <t>XQB260-M3980L</t>
    </r>
    <r>
      <rPr>
        <sz val="11"/>
        <color theme="1"/>
        <rFont val="宋体"/>
        <charset val="134"/>
      </rPr>
      <t>钨钢黑</t>
    </r>
  </si>
  <si>
    <t>创维</t>
  </si>
  <si>
    <r>
      <rPr>
        <sz val="11"/>
        <color theme="1"/>
        <rFont val="宋体"/>
        <charset val="134"/>
      </rPr>
      <t>创维电视</t>
    </r>
    <r>
      <rPr>
        <sz val="11"/>
        <color theme="1"/>
        <rFont val="Calibri"/>
        <charset val="134"/>
      </rPr>
      <t>43H5D</t>
    </r>
  </si>
  <si>
    <t>阿尔山市富邑假日酒店</t>
  </si>
  <si>
    <t>92152202MA0PH83625</t>
  </si>
  <si>
    <t>内蒙古兴安盟阿尔山市温泉街河西别墅区</t>
  </si>
  <si>
    <t>裴凤霞</t>
  </si>
  <si>
    <t>海尔热水器EC6001-MU</t>
  </si>
  <si>
    <t>阿尔山市玉麓酒店</t>
  </si>
  <si>
    <t>92152202MA0PF50Y3T</t>
  </si>
  <si>
    <t>阿尔山市伊尔施街道天池花园小区商住楼3期二层4-6室</t>
  </si>
  <si>
    <t>杨红梅</t>
  </si>
  <si>
    <t>海尔空调KFR-35GW/C200-1</t>
  </si>
  <si>
    <t>洗衣机XQB260-M3980L钨钢黑</t>
  </si>
  <si>
    <t>阿尔山市俪泽氧吧度假村</t>
  </si>
  <si>
    <t>92152202MAEK3XJ67H</t>
  </si>
  <si>
    <t>内蒙古自治区兴安盟阿尔山市温泉是美街道河西别墅丽
泽氧吧度假村酒店8#1户12#-13#16-17-18#、21-221</t>
  </si>
  <si>
    <t>张鹏</t>
  </si>
  <si>
    <t>乐华</t>
  </si>
  <si>
    <t>乐华55K43PRO-JN</t>
  </si>
  <si>
    <t>中央空调1.5P</t>
  </si>
  <si>
    <t>中央空调5匹</t>
  </si>
  <si>
    <t>阿尔山市天池林生度假山庄</t>
  </si>
  <si>
    <t>92152202MAONDEW278</t>
  </si>
  <si>
    <t>内蒙古自治区兴安盟阿尔山市天池董美镇景区</t>
  </si>
  <si>
    <t>万双</t>
  </si>
  <si>
    <t>创典</t>
  </si>
  <si>
    <t>床</t>
  </si>
  <si>
    <t>床垫</t>
  </si>
  <si>
    <t>杜鹃山庄</t>
  </si>
  <si>
    <t>91152202MA7YPQHPОJ</t>
  </si>
  <si>
    <t>内蒙古自治区兴安盟阿尔山市温泉街道六丘九栋(锦江之星大酒店南侧第二栋)</t>
  </si>
  <si>
    <t>马占青</t>
  </si>
  <si>
    <t>力净</t>
  </si>
  <si>
    <t>辊烫平机</t>
  </si>
  <si>
    <t>2025.6.20</t>
  </si>
  <si>
    <t>阿尔山市金逸度假宾馆</t>
  </si>
  <si>
    <t>92152202MABRBYPR4A</t>
  </si>
  <si>
    <t>阿尔山市温泉街南别墅</t>
  </si>
  <si>
    <t>李小雪</t>
  </si>
  <si>
    <t>依诺</t>
  </si>
  <si>
    <t>瓷砖地砖600*1200</t>
  </si>
  <si>
    <t>瓷砖地砖800*800</t>
  </si>
  <si>
    <t>瓷砖地砖400*800</t>
  </si>
  <si>
    <t>小米</t>
  </si>
  <si>
    <t>小米电视L50RB-RA</t>
  </si>
  <si>
    <t>保利</t>
  </si>
  <si>
    <t>地暖管</t>
  </si>
  <si>
    <t>3200米</t>
  </si>
  <si>
    <t>保利分水器12路</t>
  </si>
  <si>
    <t>贰加叁</t>
  </si>
  <si>
    <t>玻璃隔断门</t>
  </si>
  <si>
    <t>澳思柏恩</t>
  </si>
  <si>
    <t>家具木制家具</t>
  </si>
  <si>
    <t>慕思</t>
  </si>
  <si>
    <t>慕思床垫135.0*200.0*220MCJ1-30</t>
  </si>
  <si>
    <t>本科</t>
  </si>
  <si>
    <t>朗森木门集成吊顶</t>
  </si>
  <si>
    <t>美菱</t>
  </si>
  <si>
    <t>美菱保鲜柜</t>
  </si>
  <si>
    <t>福临门</t>
  </si>
  <si>
    <t>木门</t>
  </si>
  <si>
    <t>宝逸</t>
  </si>
  <si>
    <t>洗手台，吧台，洗手台，窗台台面大理石</t>
  </si>
  <si>
    <t>节尔猛</t>
  </si>
  <si>
    <t>商用设备*电磁灶1500:900-800</t>
  </si>
  <si>
    <t>爱德信</t>
  </si>
  <si>
    <t>金属制品*工作台1800*800*800双温</t>
  </si>
  <si>
    <t>三星</t>
  </si>
  <si>
    <t>金属制品*四门碗橱1200米500*1900</t>
  </si>
  <si>
    <t>金属制品*三星水池1500*600*800</t>
  </si>
  <si>
    <t>密胺</t>
  </si>
  <si>
    <t>商用设备*消毒柜600*500*1800单门</t>
  </si>
  <si>
    <t>迈美菲</t>
  </si>
  <si>
    <t>食品制造机械*蒸饭车600*700*1100六层</t>
  </si>
  <si>
    <t>金属制品*货架1500*500*1900五层</t>
  </si>
  <si>
    <t>金属制品*货架1800*500*1700四层</t>
  </si>
  <si>
    <t>欧司朗</t>
  </si>
  <si>
    <t>*照明装置*简灯3500K开口75</t>
  </si>
  <si>
    <t>雷强</t>
  </si>
  <si>
    <t>照明装置*简灯4000K开口75</t>
  </si>
  <si>
    <t>照明装置*超薄筒灯3000K开口75</t>
  </si>
  <si>
    <t>施耐德</t>
  </si>
  <si>
    <t>*照明装置*C0B灯带220V-3000K</t>
  </si>
  <si>
    <t>照明装置*C0B灯带24V-3000k</t>
  </si>
  <si>
    <t>变压器整流器*变压器100W</t>
  </si>
  <si>
    <t>变压器整流器*变压器200W</t>
  </si>
  <si>
    <t>配电控制设备*五孔黑色 10A</t>
  </si>
  <si>
    <t>配电控制设备*一开五孔 10A黑色</t>
  </si>
  <si>
    <t>配电控制设备*四开黑色 10A</t>
  </si>
  <si>
    <t>*配电控制设备*二开黑色 10A</t>
  </si>
  <si>
    <t>配电控制设备*三开黑色10A</t>
  </si>
  <si>
    <t>配电控制设备*一开黑色 10A</t>
  </si>
  <si>
    <t>杰格</t>
  </si>
  <si>
    <t>家用清洁电器具*商用电热水器</t>
  </si>
  <si>
    <t>泵*卧式多级泵</t>
  </si>
  <si>
    <t>*变压器整流器*变频增压泵</t>
  </si>
  <si>
    <t>*配电控制设备*高压电路开关、保护电器装置小米6M4开</t>
  </si>
  <si>
    <t>*家用音视频设备*智能音响</t>
  </si>
  <si>
    <t>*信息安全产品*安全智能电动窗帘</t>
  </si>
  <si>
    <t>*配电控制设备*高压电路开关、保护电器装置</t>
  </si>
  <si>
    <t>臻品鹰</t>
  </si>
  <si>
    <t>*非金属矿物制品*智能马桶</t>
  </si>
  <si>
    <t>甄选</t>
  </si>
  <si>
    <t>*金属制品*花洒</t>
  </si>
  <si>
    <t>*非金属矿物制品*普通马桶</t>
  </si>
  <si>
    <t>*金属制品*龙头</t>
  </si>
  <si>
    <t>*非金属矿物制品*大柱盆</t>
  </si>
  <si>
    <t>*家具*浴室柜</t>
  </si>
  <si>
    <t>*非金属矿物制品*台下盆</t>
  </si>
  <si>
    <t>*金属制品*断桥铝门窗</t>
  </si>
  <si>
    <t>阿尔山市聚优阁酒店</t>
  </si>
  <si>
    <t>92152202MADQHQ067A</t>
  </si>
  <si>
    <t>内蒙古自治区兴安盟阿尔山市天池镇天池林场西800米处平房</t>
  </si>
  <si>
    <t>贾梅英</t>
  </si>
  <si>
    <t>海尔电视43D50C</t>
  </si>
  <si>
    <t>金帅全自动洗衣机XQB260-M3980L钨钢黑</t>
  </si>
  <si>
    <t>澳柯玛</t>
  </si>
  <si>
    <t>澳柯玛冰柜BCD-327CHN皓月白</t>
  </si>
  <si>
    <t>英俊名言</t>
  </si>
  <si>
    <t>80-50 55商2.5厚钢片</t>
  </si>
  <si>
    <t>汉纳</t>
  </si>
  <si>
    <t>智能马桶（汉纳）</t>
  </si>
  <si>
    <t>海尔热水器</t>
  </si>
  <si>
    <t>澳特</t>
  </si>
  <si>
    <t>洗手盆（澳特）</t>
  </si>
  <si>
    <t>正霸</t>
  </si>
  <si>
    <t>花洒（正霸）</t>
  </si>
  <si>
    <t>安九州</t>
  </si>
  <si>
    <t>墙板</t>
  </si>
  <si>
    <t>1000平</t>
  </si>
  <si>
    <t>石晶板</t>
  </si>
  <si>
    <t>504平</t>
  </si>
  <si>
    <t>紫藤</t>
  </si>
  <si>
    <t>紫藤床垫1.8*2</t>
  </si>
  <si>
    <t>紫藤床垫1.2*2</t>
  </si>
  <si>
    <t>紫藤床垫1.5*2</t>
  </si>
  <si>
    <t>紫藤床垫1*2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</si>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</sst>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sz val="16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indent="2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77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5"/>
  <sheetViews>
    <sheetView tabSelected="1" workbookViewId="0">
      <selection activeCell="A1" sqref="A1:N1"/>
    </sheetView>
  </sheetViews>
  <sheetFormatPr defaultColWidth="9" defaultRowHeight="13.5"/>
  <cols>
    <col min="1" max="1" width="9" style="3"/>
    <col min="2" max="2" width="14.5416666666667" style="3" customWidth="1"/>
    <col min="3" max="3" width="30.1833333333333" style="3" customWidth="1"/>
    <col min="4" max="4" width="25.1833333333333" style="3" customWidth="1"/>
    <col min="5" max="5" width="69.6333333333333" style="3" customWidth="1"/>
    <col min="6" max="8" width="9" style="3"/>
    <col min="9" max="9" width="50.8166666666667" style="3" customWidth="1"/>
    <col min="10" max="10" width="13.0916666666667" style="3" customWidth="1"/>
    <col min="11" max="11" width="9" style="3"/>
    <col min="12" max="12" width="15" style="3" customWidth="1"/>
    <col min="13" max="13" width="14.725" style="3" customWidth="1"/>
    <col min="14" max="14" width="9" style="4"/>
    <col min="15" max="16384" width="9" style="3"/>
  </cols>
  <sheetData>
    <row r="1" s="1" customFormat="1" ht="3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</row>
    <row r="2" s="1" customFormat="1" ht="21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</row>
    <row r="3" s="1" customFormat="1" ht="28.5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spans="1:14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20</v>
      </c>
      <c r="H4" s="9" t="s">
        <v>21</v>
      </c>
      <c r="I4" s="14" t="s">
        <v>22</v>
      </c>
      <c r="J4" s="11">
        <v>35295</v>
      </c>
      <c r="K4" s="9">
        <v>54</v>
      </c>
      <c r="L4" s="11">
        <f>J4-M4</f>
        <v>5294.25</v>
      </c>
      <c r="M4" s="11">
        <v>30000.75</v>
      </c>
      <c r="N4" s="9" t="s">
        <v>23</v>
      </c>
    </row>
    <row r="5" s="2" customFormat="1" ht="15" spans="1:14">
      <c r="A5" s="9">
        <v>2</v>
      </c>
      <c r="B5" s="9" t="s">
        <v>24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28</v>
      </c>
      <c r="H5" s="9" t="s">
        <v>29</v>
      </c>
      <c r="I5" s="15" t="s">
        <v>30</v>
      </c>
      <c r="J5" s="11">
        <v>2220</v>
      </c>
      <c r="K5" s="9">
        <v>30</v>
      </c>
      <c r="L5" s="11">
        <f t="shared" ref="L5:L36" si="0">J5-M5</f>
        <v>333</v>
      </c>
      <c r="M5" s="11">
        <f t="shared" ref="M5:M10" si="1">J5*0.85</f>
        <v>1887</v>
      </c>
      <c r="N5" s="9" t="s">
        <v>23</v>
      </c>
    </row>
    <row r="6" s="2" customFormat="1" ht="15" spans="1:14">
      <c r="A6" s="9">
        <v>3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28</v>
      </c>
      <c r="H6" s="9" t="s">
        <v>31</v>
      </c>
      <c r="I6" s="15" t="s">
        <v>32</v>
      </c>
      <c r="J6" s="11">
        <v>2139</v>
      </c>
      <c r="K6" s="16">
        <v>31</v>
      </c>
      <c r="L6" s="11">
        <f t="shared" si="0"/>
        <v>320.85</v>
      </c>
      <c r="M6" s="11">
        <f t="shared" si="1"/>
        <v>1818.15</v>
      </c>
      <c r="N6" s="9" t="s">
        <v>23</v>
      </c>
    </row>
    <row r="7" s="2" customFormat="1" ht="15" spans="1:14">
      <c r="A7" s="9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28</v>
      </c>
      <c r="H7" s="9" t="s">
        <v>33</v>
      </c>
      <c r="I7" s="15" t="s">
        <v>34</v>
      </c>
      <c r="J7" s="11">
        <v>14070</v>
      </c>
      <c r="K7" s="16">
        <v>30</v>
      </c>
      <c r="L7" s="11">
        <f t="shared" si="0"/>
        <v>2110.5</v>
      </c>
      <c r="M7" s="11">
        <f t="shared" si="1"/>
        <v>11959.5</v>
      </c>
      <c r="N7" s="9" t="s">
        <v>23</v>
      </c>
    </row>
    <row r="8" s="2" customFormat="1" ht="15" spans="1:14">
      <c r="A8" s="9">
        <v>5</v>
      </c>
      <c r="B8" s="9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9" t="s">
        <v>28</v>
      </c>
      <c r="H8" s="9" t="s">
        <v>35</v>
      </c>
      <c r="I8" s="15" t="s">
        <v>36</v>
      </c>
      <c r="J8" s="11">
        <v>5084</v>
      </c>
      <c r="K8" s="16">
        <v>4</v>
      </c>
      <c r="L8" s="11">
        <f t="shared" si="0"/>
        <v>762.6</v>
      </c>
      <c r="M8" s="11">
        <f t="shared" si="1"/>
        <v>4321.4</v>
      </c>
      <c r="N8" s="9" t="s">
        <v>23</v>
      </c>
    </row>
    <row r="9" s="2" customFormat="1" ht="15" spans="1:14">
      <c r="A9" s="9">
        <v>6</v>
      </c>
      <c r="B9" s="9" t="s">
        <v>24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28</v>
      </c>
      <c r="H9" s="9" t="s">
        <v>37</v>
      </c>
      <c r="I9" s="15" t="s">
        <v>38</v>
      </c>
      <c r="J9" s="11">
        <v>2357</v>
      </c>
      <c r="K9" s="16">
        <v>1</v>
      </c>
      <c r="L9" s="11">
        <f t="shared" si="0"/>
        <v>353.55</v>
      </c>
      <c r="M9" s="11">
        <f t="shared" si="1"/>
        <v>2003.45</v>
      </c>
      <c r="N9" s="9" t="s">
        <v>23</v>
      </c>
    </row>
    <row r="10" s="2" customFormat="1" ht="15" spans="1:14">
      <c r="A10" s="9">
        <v>7</v>
      </c>
      <c r="B10" s="9" t="s">
        <v>24</v>
      </c>
      <c r="C10" s="9" t="s">
        <v>25</v>
      </c>
      <c r="D10" s="9" t="s">
        <v>26</v>
      </c>
      <c r="E10" s="9" t="s">
        <v>27</v>
      </c>
      <c r="F10" s="9" t="s">
        <v>28</v>
      </c>
      <c r="G10" s="9" t="s">
        <v>28</v>
      </c>
      <c r="H10" s="9" t="s">
        <v>39</v>
      </c>
      <c r="I10" s="15" t="s">
        <v>40</v>
      </c>
      <c r="J10" s="11">
        <v>2020</v>
      </c>
      <c r="K10" s="16">
        <v>2</v>
      </c>
      <c r="L10" s="11">
        <f t="shared" si="0"/>
        <v>303</v>
      </c>
      <c r="M10" s="11">
        <f t="shared" si="1"/>
        <v>1717</v>
      </c>
      <c r="N10" s="9" t="s">
        <v>23</v>
      </c>
    </row>
    <row r="11" s="2" customFormat="1" spans="1:14">
      <c r="A11" s="9">
        <v>8</v>
      </c>
      <c r="B11" s="9">
        <v>8.27</v>
      </c>
      <c r="C11" s="9" t="s">
        <v>41</v>
      </c>
      <c r="D11" s="9" t="s">
        <v>42</v>
      </c>
      <c r="E11" s="9" t="s">
        <v>43</v>
      </c>
      <c r="F11" s="9" t="s">
        <v>44</v>
      </c>
      <c r="G11" s="9" t="s">
        <v>44</v>
      </c>
      <c r="H11" s="9" t="s">
        <v>21</v>
      </c>
      <c r="I11" s="14" t="s">
        <v>45</v>
      </c>
      <c r="J11" s="11">
        <v>2883</v>
      </c>
      <c r="K11" s="9">
        <v>5</v>
      </c>
      <c r="L11" s="11">
        <f t="shared" si="0"/>
        <v>432.35</v>
      </c>
      <c r="M11" s="11">
        <v>2450.65</v>
      </c>
      <c r="N11" s="9" t="s">
        <v>23</v>
      </c>
    </row>
    <row r="12" s="2" customFormat="1" spans="1:14">
      <c r="A12" s="9">
        <v>9</v>
      </c>
      <c r="B12" s="9" t="s">
        <v>24</v>
      </c>
      <c r="C12" s="9" t="s">
        <v>46</v>
      </c>
      <c r="D12" s="9" t="s">
        <v>47</v>
      </c>
      <c r="E12" s="9" t="s">
        <v>48</v>
      </c>
      <c r="F12" s="9" t="s">
        <v>49</v>
      </c>
      <c r="G12" s="9" t="s">
        <v>49</v>
      </c>
      <c r="H12" s="9" t="s">
        <v>21</v>
      </c>
      <c r="I12" s="14" t="s">
        <v>50</v>
      </c>
      <c r="J12" s="11">
        <v>13647</v>
      </c>
      <c r="K12" s="9">
        <v>8</v>
      </c>
      <c r="L12" s="11">
        <f t="shared" si="0"/>
        <v>2047.05</v>
      </c>
      <c r="M12" s="11">
        <v>11599.95</v>
      </c>
      <c r="N12" s="9" t="s">
        <v>23</v>
      </c>
    </row>
    <row r="13" s="2" customFormat="1" spans="1:14">
      <c r="A13" s="9">
        <v>10</v>
      </c>
      <c r="B13" s="9" t="s">
        <v>24</v>
      </c>
      <c r="C13" s="9" t="s">
        <v>46</v>
      </c>
      <c r="D13" s="9" t="s">
        <v>47</v>
      </c>
      <c r="E13" s="9" t="s">
        <v>48</v>
      </c>
      <c r="F13" s="9" t="s">
        <v>49</v>
      </c>
      <c r="G13" s="9" t="s">
        <v>49</v>
      </c>
      <c r="H13" s="9" t="s">
        <v>37</v>
      </c>
      <c r="I13" s="14" t="s">
        <v>51</v>
      </c>
      <c r="J13" s="11">
        <v>4041</v>
      </c>
      <c r="K13" s="9">
        <v>1</v>
      </c>
      <c r="L13" s="11">
        <f t="shared" si="0"/>
        <v>1212</v>
      </c>
      <c r="M13" s="11">
        <v>2829</v>
      </c>
      <c r="N13" s="9" t="s">
        <v>23</v>
      </c>
    </row>
    <row r="14" s="2" customFormat="1" ht="27" spans="1:14">
      <c r="A14" s="9">
        <v>11</v>
      </c>
      <c r="B14" s="9">
        <v>6.21</v>
      </c>
      <c r="C14" s="9" t="s">
        <v>52</v>
      </c>
      <c r="D14" s="9" t="s">
        <v>53</v>
      </c>
      <c r="E14" s="10" t="s">
        <v>54</v>
      </c>
      <c r="F14" s="9" t="s">
        <v>55</v>
      </c>
      <c r="G14" s="9" t="s">
        <v>55</v>
      </c>
      <c r="H14" s="9" t="s">
        <v>56</v>
      </c>
      <c r="I14" s="14" t="s">
        <v>57</v>
      </c>
      <c r="J14" s="11">
        <f t="shared" ref="J14:J16" si="2">M14/0.7</f>
        <v>247500</v>
      </c>
      <c r="K14" s="9">
        <v>110</v>
      </c>
      <c r="L14" s="11">
        <f t="shared" si="0"/>
        <v>74250</v>
      </c>
      <c r="M14" s="11">
        <v>173250</v>
      </c>
      <c r="N14" s="9" t="s">
        <v>23</v>
      </c>
    </row>
    <row r="15" s="2" customFormat="1" ht="27" spans="1:14">
      <c r="A15" s="9">
        <v>12</v>
      </c>
      <c r="B15" s="9">
        <v>6.21</v>
      </c>
      <c r="C15" s="9" t="s">
        <v>52</v>
      </c>
      <c r="D15" s="9" t="s">
        <v>53</v>
      </c>
      <c r="E15" s="10" t="s">
        <v>54</v>
      </c>
      <c r="F15" s="9" t="s">
        <v>55</v>
      </c>
      <c r="G15" s="9" t="s">
        <v>55</v>
      </c>
      <c r="H15" s="9" t="s">
        <v>21</v>
      </c>
      <c r="I15" s="14" t="s">
        <v>58</v>
      </c>
      <c r="J15" s="17">
        <v>404857.1</v>
      </c>
      <c r="K15" s="9">
        <v>109</v>
      </c>
      <c r="L15" s="11">
        <f t="shared" si="0"/>
        <v>121457.1</v>
      </c>
      <c r="M15" s="11">
        <v>283400</v>
      </c>
      <c r="N15" s="9" t="s">
        <v>23</v>
      </c>
    </row>
    <row r="16" s="2" customFormat="1" ht="27" spans="1:14">
      <c r="A16" s="9">
        <v>13</v>
      </c>
      <c r="B16" s="9">
        <v>6.21</v>
      </c>
      <c r="C16" s="9" t="s">
        <v>52</v>
      </c>
      <c r="D16" s="9" t="s">
        <v>53</v>
      </c>
      <c r="E16" s="10" t="s">
        <v>54</v>
      </c>
      <c r="F16" s="9" t="s">
        <v>55</v>
      </c>
      <c r="G16" s="9" t="s">
        <v>55</v>
      </c>
      <c r="H16" s="9" t="s">
        <v>21</v>
      </c>
      <c r="I16" s="14" t="s">
        <v>59</v>
      </c>
      <c r="J16" s="11">
        <f t="shared" si="2"/>
        <v>27857.1428571429</v>
      </c>
      <c r="K16" s="9">
        <v>3</v>
      </c>
      <c r="L16" s="11">
        <f t="shared" si="0"/>
        <v>8357.1428571429</v>
      </c>
      <c r="M16" s="11">
        <v>19500</v>
      </c>
      <c r="N16" s="9" t="s">
        <v>23</v>
      </c>
    </row>
    <row r="17" s="2" customFormat="1" spans="1:14">
      <c r="A17" s="9">
        <v>14</v>
      </c>
      <c r="B17" s="11">
        <v>7.3</v>
      </c>
      <c r="C17" s="9" t="s">
        <v>60</v>
      </c>
      <c r="D17" s="9" t="s">
        <v>61</v>
      </c>
      <c r="E17" s="9" t="s">
        <v>62</v>
      </c>
      <c r="F17" s="9" t="s">
        <v>63</v>
      </c>
      <c r="G17" s="9" t="s">
        <v>63</v>
      </c>
      <c r="H17" s="9" t="s">
        <v>64</v>
      </c>
      <c r="I17" s="14" t="s">
        <v>65</v>
      </c>
      <c r="J17" s="11">
        <v>35000</v>
      </c>
      <c r="K17" s="9">
        <v>50</v>
      </c>
      <c r="L17" s="11">
        <f t="shared" si="0"/>
        <v>10500</v>
      </c>
      <c r="M17" s="11">
        <v>24500</v>
      </c>
      <c r="N17" s="9" t="s">
        <v>23</v>
      </c>
    </row>
    <row r="18" s="2" customFormat="1" spans="1:14">
      <c r="A18" s="9">
        <v>15</v>
      </c>
      <c r="B18" s="11">
        <v>7.3</v>
      </c>
      <c r="C18" s="9" t="s">
        <v>60</v>
      </c>
      <c r="D18" s="9" t="s">
        <v>61</v>
      </c>
      <c r="E18" s="9" t="s">
        <v>62</v>
      </c>
      <c r="F18" s="9" t="s">
        <v>63</v>
      </c>
      <c r="G18" s="9" t="s">
        <v>63</v>
      </c>
      <c r="H18" s="9" t="s">
        <v>64</v>
      </c>
      <c r="I18" s="14" t="s">
        <v>66</v>
      </c>
      <c r="J18" s="11">
        <v>35715</v>
      </c>
      <c r="K18" s="9">
        <v>50</v>
      </c>
      <c r="L18" s="11">
        <f t="shared" si="0"/>
        <v>10714.5</v>
      </c>
      <c r="M18" s="11">
        <v>25000.5</v>
      </c>
      <c r="N18" s="9" t="s">
        <v>23</v>
      </c>
    </row>
    <row r="19" s="2" customFormat="1" spans="1:14">
      <c r="A19" s="9">
        <v>16</v>
      </c>
      <c r="B19" s="9">
        <v>7.28</v>
      </c>
      <c r="C19" s="9" t="s">
        <v>67</v>
      </c>
      <c r="D19" s="9" t="s">
        <v>68</v>
      </c>
      <c r="E19" s="9" t="s">
        <v>69</v>
      </c>
      <c r="F19" s="9" t="s">
        <v>70</v>
      </c>
      <c r="G19" s="9" t="s">
        <v>70</v>
      </c>
      <c r="H19" s="9" t="s">
        <v>71</v>
      </c>
      <c r="I19" s="14" t="s">
        <v>72</v>
      </c>
      <c r="J19" s="11">
        <v>128571.43</v>
      </c>
      <c r="K19" s="9">
        <v>1</v>
      </c>
      <c r="L19" s="11">
        <f t="shared" si="0"/>
        <v>38571.43</v>
      </c>
      <c r="M19" s="11">
        <v>90000</v>
      </c>
      <c r="N19" s="9" t="s">
        <v>23</v>
      </c>
    </row>
    <row r="20" s="2" customFormat="1" spans="1:14">
      <c r="A20" s="9">
        <v>1</v>
      </c>
      <c r="B20" s="9" t="s">
        <v>73</v>
      </c>
      <c r="C20" s="9" t="s">
        <v>74</v>
      </c>
      <c r="D20" s="9" t="s">
        <v>75</v>
      </c>
      <c r="E20" s="9" t="s">
        <v>76</v>
      </c>
      <c r="F20" s="9" t="s">
        <v>77</v>
      </c>
      <c r="G20" s="9" t="s">
        <v>77</v>
      </c>
      <c r="H20" s="9" t="s">
        <v>21</v>
      </c>
      <c r="I20" s="14" t="s">
        <v>50</v>
      </c>
      <c r="J20" s="11">
        <v>24217.14</v>
      </c>
      <c r="K20" s="9">
        <v>13</v>
      </c>
      <c r="L20" s="11">
        <f t="shared" si="0"/>
        <v>7265.14</v>
      </c>
      <c r="M20" s="18">
        <v>16952</v>
      </c>
      <c r="N20" s="9" t="s">
        <v>23</v>
      </c>
    </row>
    <row r="21" s="2" customFormat="1" spans="1:14">
      <c r="A21" s="9">
        <v>2</v>
      </c>
      <c r="B21" s="9" t="s">
        <v>73</v>
      </c>
      <c r="C21" s="9" t="s">
        <v>74</v>
      </c>
      <c r="D21" s="9" t="s">
        <v>75</v>
      </c>
      <c r="E21" s="9" t="s">
        <v>76</v>
      </c>
      <c r="F21" s="9" t="s">
        <v>77</v>
      </c>
      <c r="G21" s="9" t="s">
        <v>77</v>
      </c>
      <c r="H21" s="9" t="s">
        <v>78</v>
      </c>
      <c r="I21" s="14" t="s">
        <v>79</v>
      </c>
      <c r="J21" s="11">
        <f t="shared" ref="J21:J24" si="3">M21/0.7</f>
        <v>30457.1428571429</v>
      </c>
      <c r="K21" s="9">
        <v>520</v>
      </c>
      <c r="L21" s="11">
        <f t="shared" si="0"/>
        <v>9137.14285714286</v>
      </c>
      <c r="M21" s="18">
        <v>21320</v>
      </c>
      <c r="N21" s="9" t="s">
        <v>23</v>
      </c>
    </row>
    <row r="22" s="2" customFormat="1" spans="1:14">
      <c r="A22" s="9">
        <v>3</v>
      </c>
      <c r="B22" s="9" t="s">
        <v>73</v>
      </c>
      <c r="C22" s="9" t="s">
        <v>74</v>
      </c>
      <c r="D22" s="9" t="s">
        <v>75</v>
      </c>
      <c r="E22" s="9" t="s">
        <v>76</v>
      </c>
      <c r="F22" s="9" t="s">
        <v>77</v>
      </c>
      <c r="G22" s="9" t="s">
        <v>77</v>
      </c>
      <c r="H22" s="9" t="s">
        <v>78</v>
      </c>
      <c r="I22" s="14" t="s">
        <v>80</v>
      </c>
      <c r="J22" s="11">
        <f t="shared" si="3"/>
        <v>17142.8571428571</v>
      </c>
      <c r="K22" s="9">
        <v>400</v>
      </c>
      <c r="L22" s="11">
        <f t="shared" si="0"/>
        <v>5142.85714285714</v>
      </c>
      <c r="M22" s="18">
        <v>12000</v>
      </c>
      <c r="N22" s="9" t="s">
        <v>23</v>
      </c>
    </row>
    <row r="23" s="2" customFormat="1" spans="1:14">
      <c r="A23" s="9">
        <v>4</v>
      </c>
      <c r="B23" s="9" t="s">
        <v>73</v>
      </c>
      <c r="C23" s="9" t="s">
        <v>74</v>
      </c>
      <c r="D23" s="9" t="s">
        <v>75</v>
      </c>
      <c r="E23" s="9" t="s">
        <v>76</v>
      </c>
      <c r="F23" s="9" t="s">
        <v>77</v>
      </c>
      <c r="G23" s="9" t="s">
        <v>77</v>
      </c>
      <c r="H23" s="9" t="s">
        <v>78</v>
      </c>
      <c r="I23" s="14" t="s">
        <v>81</v>
      </c>
      <c r="J23" s="11">
        <f t="shared" si="3"/>
        <v>41628.5714285714</v>
      </c>
      <c r="K23" s="9">
        <v>1880</v>
      </c>
      <c r="L23" s="11">
        <f t="shared" si="0"/>
        <v>12488.5714285714</v>
      </c>
      <c r="M23" s="18">
        <v>29140</v>
      </c>
      <c r="N23" s="9" t="s">
        <v>23</v>
      </c>
    </row>
    <row r="24" s="2" customFormat="1" spans="1:14">
      <c r="A24" s="9">
        <v>5</v>
      </c>
      <c r="B24" s="9" t="s">
        <v>73</v>
      </c>
      <c r="C24" s="9" t="s">
        <v>74</v>
      </c>
      <c r="D24" s="9" t="s">
        <v>75</v>
      </c>
      <c r="E24" s="9" t="s">
        <v>76</v>
      </c>
      <c r="F24" s="9" t="s">
        <v>77</v>
      </c>
      <c r="G24" s="9" t="s">
        <v>77</v>
      </c>
      <c r="H24" s="9" t="s">
        <v>78</v>
      </c>
      <c r="I24" s="14" t="s">
        <v>81</v>
      </c>
      <c r="J24" s="11">
        <f t="shared" si="3"/>
        <v>171.428571428571</v>
      </c>
      <c r="K24" s="9">
        <v>2</v>
      </c>
      <c r="L24" s="11">
        <f t="shared" si="0"/>
        <v>51.4285714285714</v>
      </c>
      <c r="M24" s="18">
        <v>120</v>
      </c>
      <c r="N24" s="9" t="s">
        <v>23</v>
      </c>
    </row>
    <row r="25" s="2" customFormat="1" spans="1:14">
      <c r="A25" s="9">
        <v>6</v>
      </c>
      <c r="B25" s="9" t="s">
        <v>73</v>
      </c>
      <c r="C25" s="9" t="s">
        <v>74</v>
      </c>
      <c r="D25" s="9" t="s">
        <v>75</v>
      </c>
      <c r="E25" s="9" t="s">
        <v>76</v>
      </c>
      <c r="F25" s="9" t="s">
        <v>77</v>
      </c>
      <c r="G25" s="9" t="s">
        <v>77</v>
      </c>
      <c r="H25" s="9" t="s">
        <v>82</v>
      </c>
      <c r="I25" s="14" t="s">
        <v>83</v>
      </c>
      <c r="J25" s="11">
        <v>22625.14</v>
      </c>
      <c r="K25" s="9">
        <v>14</v>
      </c>
      <c r="L25" s="11">
        <f t="shared" si="0"/>
        <v>6787.54</v>
      </c>
      <c r="M25" s="18">
        <v>15837.6</v>
      </c>
      <c r="N25" s="9" t="s">
        <v>23</v>
      </c>
    </row>
    <row r="26" s="2" customFormat="1" spans="1:14">
      <c r="A26" s="9">
        <v>7</v>
      </c>
      <c r="B26" s="9" t="s">
        <v>73</v>
      </c>
      <c r="C26" s="9" t="s">
        <v>74</v>
      </c>
      <c r="D26" s="9" t="s">
        <v>75</v>
      </c>
      <c r="E26" s="9" t="s">
        <v>76</v>
      </c>
      <c r="F26" s="9" t="s">
        <v>77</v>
      </c>
      <c r="G26" s="9" t="s">
        <v>77</v>
      </c>
      <c r="H26" s="9" t="s">
        <v>84</v>
      </c>
      <c r="I26" s="14" t="s">
        <v>85</v>
      </c>
      <c r="J26" s="11">
        <v>31542.86</v>
      </c>
      <c r="K26" s="9" t="s">
        <v>86</v>
      </c>
      <c r="L26" s="11">
        <f t="shared" si="0"/>
        <v>9462.86</v>
      </c>
      <c r="M26" s="18">
        <v>22080</v>
      </c>
      <c r="N26" s="9" t="s">
        <v>23</v>
      </c>
    </row>
    <row r="27" s="2" customFormat="1" spans="1:14">
      <c r="A27" s="9">
        <v>8</v>
      </c>
      <c r="B27" s="9" t="s">
        <v>73</v>
      </c>
      <c r="C27" s="9" t="s">
        <v>74</v>
      </c>
      <c r="D27" s="9" t="s">
        <v>75</v>
      </c>
      <c r="E27" s="9" t="s">
        <v>76</v>
      </c>
      <c r="F27" s="9" t="s">
        <v>77</v>
      </c>
      <c r="G27" s="9" t="s">
        <v>77</v>
      </c>
      <c r="H27" s="9" t="s">
        <v>84</v>
      </c>
      <c r="I27" s="14" t="s">
        <v>87</v>
      </c>
      <c r="J27" s="11">
        <v>13148.57</v>
      </c>
      <c r="K27" s="9">
        <v>4</v>
      </c>
      <c r="L27" s="11">
        <f t="shared" si="0"/>
        <v>3944.57</v>
      </c>
      <c r="M27" s="18">
        <v>9204</v>
      </c>
      <c r="N27" s="9" t="s">
        <v>23</v>
      </c>
    </row>
    <row r="28" s="2" customFormat="1" spans="1:14">
      <c r="A28" s="9">
        <v>9</v>
      </c>
      <c r="B28" s="9" t="s">
        <v>73</v>
      </c>
      <c r="C28" s="9" t="s">
        <v>74</v>
      </c>
      <c r="D28" s="9" t="s">
        <v>75</v>
      </c>
      <c r="E28" s="9" t="s">
        <v>76</v>
      </c>
      <c r="F28" s="9" t="s">
        <v>77</v>
      </c>
      <c r="G28" s="9" t="s">
        <v>77</v>
      </c>
      <c r="H28" s="9" t="s">
        <v>88</v>
      </c>
      <c r="I28" s="14" t="s">
        <v>89</v>
      </c>
      <c r="J28" s="19">
        <v>58462.86</v>
      </c>
      <c r="K28" s="9">
        <v>26</v>
      </c>
      <c r="L28" s="11">
        <f t="shared" si="0"/>
        <v>17538.86</v>
      </c>
      <c r="M28" s="18">
        <v>40924</v>
      </c>
      <c r="N28" s="9" t="s">
        <v>23</v>
      </c>
    </row>
    <row r="29" s="2" customFormat="1" spans="1:14">
      <c r="A29" s="9">
        <v>10</v>
      </c>
      <c r="B29" s="9" t="s">
        <v>73</v>
      </c>
      <c r="C29" s="9" t="s">
        <v>74</v>
      </c>
      <c r="D29" s="9" t="s">
        <v>75</v>
      </c>
      <c r="E29" s="9" t="s">
        <v>76</v>
      </c>
      <c r="F29" s="9" t="s">
        <v>77</v>
      </c>
      <c r="G29" s="9" t="s">
        <v>77</v>
      </c>
      <c r="H29" s="9" t="s">
        <v>90</v>
      </c>
      <c r="I29" s="14" t="s">
        <v>91</v>
      </c>
      <c r="J29" s="11">
        <v>171428.57</v>
      </c>
      <c r="K29" s="9">
        <v>120</v>
      </c>
      <c r="L29" s="11">
        <f t="shared" si="0"/>
        <v>51428.57</v>
      </c>
      <c r="M29" s="18">
        <v>120000</v>
      </c>
      <c r="N29" s="9" t="s">
        <v>23</v>
      </c>
    </row>
    <row r="30" s="2" customFormat="1" spans="1:14">
      <c r="A30" s="9">
        <v>11</v>
      </c>
      <c r="B30" s="11">
        <v>6.3</v>
      </c>
      <c r="C30" s="9" t="s">
        <v>74</v>
      </c>
      <c r="D30" s="9" t="s">
        <v>75</v>
      </c>
      <c r="E30" s="9" t="s">
        <v>76</v>
      </c>
      <c r="F30" s="9" t="s">
        <v>77</v>
      </c>
      <c r="G30" s="9" t="s">
        <v>77</v>
      </c>
      <c r="H30" s="9" t="s">
        <v>92</v>
      </c>
      <c r="I30" s="14" t="s">
        <v>93</v>
      </c>
      <c r="J30" s="11">
        <v>42390</v>
      </c>
      <c r="K30" s="9">
        <v>13</v>
      </c>
      <c r="L30" s="11">
        <f t="shared" si="0"/>
        <v>12717</v>
      </c>
      <c r="M30" s="18">
        <v>29673</v>
      </c>
      <c r="N30" s="9" t="s">
        <v>23</v>
      </c>
    </row>
    <row r="31" s="2" customFormat="1" spans="1:14">
      <c r="A31" s="9">
        <v>12</v>
      </c>
      <c r="B31" s="9">
        <v>8.27</v>
      </c>
      <c r="C31" s="9" t="s">
        <v>74</v>
      </c>
      <c r="D31" s="9" t="s">
        <v>75</v>
      </c>
      <c r="E31" s="9" t="s">
        <v>76</v>
      </c>
      <c r="F31" s="9" t="s">
        <v>77</v>
      </c>
      <c r="G31" s="9" t="s">
        <v>77</v>
      </c>
      <c r="H31" s="9" t="s">
        <v>94</v>
      </c>
      <c r="I31" s="14" t="s">
        <v>95</v>
      </c>
      <c r="J31" s="11">
        <v>27365.71</v>
      </c>
      <c r="K31" s="9">
        <v>70</v>
      </c>
      <c r="L31" s="11">
        <f t="shared" si="0"/>
        <v>8209.71</v>
      </c>
      <c r="M31" s="18">
        <v>19156</v>
      </c>
      <c r="N31" s="9" t="s">
        <v>23</v>
      </c>
    </row>
    <row r="32" s="2" customFormat="1" spans="1:14">
      <c r="A32" s="9">
        <v>13</v>
      </c>
      <c r="B32" s="9">
        <v>8.27</v>
      </c>
      <c r="C32" s="9" t="s">
        <v>74</v>
      </c>
      <c r="D32" s="9" t="s">
        <v>75</v>
      </c>
      <c r="E32" s="9" t="s">
        <v>76</v>
      </c>
      <c r="F32" s="9" t="s">
        <v>77</v>
      </c>
      <c r="G32" s="9" t="s">
        <v>77</v>
      </c>
      <c r="H32" s="9" t="s">
        <v>96</v>
      </c>
      <c r="I32" s="14" t="s">
        <v>97</v>
      </c>
      <c r="J32" s="11">
        <v>725</v>
      </c>
      <c r="K32" s="9">
        <v>1</v>
      </c>
      <c r="L32" s="11">
        <f t="shared" si="0"/>
        <v>217.5</v>
      </c>
      <c r="M32" s="18">
        <v>507.5</v>
      </c>
      <c r="N32" s="9" t="s">
        <v>23</v>
      </c>
    </row>
    <row r="33" s="2" customFormat="1" spans="1:14">
      <c r="A33" s="9">
        <v>14</v>
      </c>
      <c r="B33" s="11">
        <v>8.2</v>
      </c>
      <c r="C33" s="9" t="s">
        <v>74</v>
      </c>
      <c r="D33" s="9" t="s">
        <v>75</v>
      </c>
      <c r="E33" s="9" t="s">
        <v>76</v>
      </c>
      <c r="F33" s="9" t="s">
        <v>77</v>
      </c>
      <c r="G33" s="9" t="s">
        <v>77</v>
      </c>
      <c r="H33" s="9" t="s">
        <v>98</v>
      </c>
      <c r="I33" s="14" t="s">
        <v>99</v>
      </c>
      <c r="J33" s="11">
        <v>55611.43</v>
      </c>
      <c r="K33" s="9">
        <v>26</v>
      </c>
      <c r="L33" s="11">
        <f t="shared" si="0"/>
        <v>16683.43</v>
      </c>
      <c r="M33" s="18">
        <v>38928</v>
      </c>
      <c r="N33" s="9" t="s">
        <v>23</v>
      </c>
    </row>
    <row r="34" s="2" customFormat="1" spans="1:14">
      <c r="A34" s="9">
        <v>15</v>
      </c>
      <c r="B34" s="9">
        <v>8.18</v>
      </c>
      <c r="C34" s="9" t="s">
        <v>74</v>
      </c>
      <c r="D34" s="9" t="s">
        <v>75</v>
      </c>
      <c r="E34" s="9" t="s">
        <v>76</v>
      </c>
      <c r="F34" s="9" t="s">
        <v>77</v>
      </c>
      <c r="G34" s="9" t="s">
        <v>77</v>
      </c>
      <c r="H34" s="9" t="s">
        <v>100</v>
      </c>
      <c r="I34" s="14" t="s">
        <v>101</v>
      </c>
      <c r="J34" s="11">
        <v>77142.86</v>
      </c>
      <c r="K34" s="9">
        <v>339</v>
      </c>
      <c r="L34" s="11">
        <f t="shared" si="0"/>
        <v>23142.86</v>
      </c>
      <c r="M34" s="18">
        <v>54000</v>
      </c>
      <c r="N34" s="9" t="s">
        <v>23</v>
      </c>
    </row>
    <row r="35" s="2" customFormat="1" spans="1:14">
      <c r="A35" s="9">
        <v>16</v>
      </c>
      <c r="B35" s="9">
        <v>8.21</v>
      </c>
      <c r="C35" s="9" t="s">
        <v>74</v>
      </c>
      <c r="D35" s="9" t="s">
        <v>75</v>
      </c>
      <c r="E35" s="9" t="s">
        <v>76</v>
      </c>
      <c r="F35" s="9" t="s">
        <v>77</v>
      </c>
      <c r="G35" s="9" t="s">
        <v>77</v>
      </c>
      <c r="H35" s="9" t="s">
        <v>102</v>
      </c>
      <c r="I35" s="14" t="s">
        <v>103</v>
      </c>
      <c r="J35" s="11">
        <f t="shared" ref="J35:J69" si="4">M35/0.7</f>
        <v>7714.28571428571</v>
      </c>
      <c r="K35" s="9">
        <v>1</v>
      </c>
      <c r="L35" s="11">
        <f t="shared" si="0"/>
        <v>2314.28571428571</v>
      </c>
      <c r="M35" s="18">
        <v>5400</v>
      </c>
      <c r="N35" s="9" t="s">
        <v>23</v>
      </c>
    </row>
    <row r="36" s="2" customFormat="1" spans="1:14">
      <c r="A36" s="9">
        <v>17</v>
      </c>
      <c r="B36" s="9">
        <v>8.21</v>
      </c>
      <c r="C36" s="9" t="s">
        <v>74</v>
      </c>
      <c r="D36" s="9" t="s">
        <v>75</v>
      </c>
      <c r="E36" s="9" t="s">
        <v>76</v>
      </c>
      <c r="F36" s="9" t="s">
        <v>77</v>
      </c>
      <c r="G36" s="9" t="s">
        <v>77</v>
      </c>
      <c r="H36" s="9" t="s">
        <v>104</v>
      </c>
      <c r="I36" s="14" t="s">
        <v>105</v>
      </c>
      <c r="J36" s="11">
        <f t="shared" si="4"/>
        <v>2285.71428571429</v>
      </c>
      <c r="K36" s="9">
        <v>1</v>
      </c>
      <c r="L36" s="11">
        <f t="shared" si="0"/>
        <v>685.714285714286</v>
      </c>
      <c r="M36" s="18">
        <v>1600</v>
      </c>
      <c r="N36" s="9" t="s">
        <v>23</v>
      </c>
    </row>
    <row r="37" s="2" customFormat="1" spans="1:14">
      <c r="A37" s="9">
        <v>18</v>
      </c>
      <c r="B37" s="9">
        <v>8.21</v>
      </c>
      <c r="C37" s="9" t="s">
        <v>74</v>
      </c>
      <c r="D37" s="9" t="s">
        <v>75</v>
      </c>
      <c r="E37" s="9" t="s">
        <v>76</v>
      </c>
      <c r="F37" s="9" t="s">
        <v>77</v>
      </c>
      <c r="G37" s="9" t="s">
        <v>77</v>
      </c>
      <c r="H37" s="9" t="s">
        <v>106</v>
      </c>
      <c r="I37" s="14" t="s">
        <v>107</v>
      </c>
      <c r="J37" s="11">
        <f t="shared" si="4"/>
        <v>1571.42857142857</v>
      </c>
      <c r="K37" s="9">
        <v>1</v>
      </c>
      <c r="L37" s="11">
        <f t="shared" ref="L37:L68" si="5">J37-M37</f>
        <v>471.428571428572</v>
      </c>
      <c r="M37" s="18">
        <v>1100</v>
      </c>
      <c r="N37" s="9" t="s">
        <v>23</v>
      </c>
    </row>
    <row r="38" s="2" customFormat="1" spans="1:14">
      <c r="A38" s="9">
        <v>19</v>
      </c>
      <c r="B38" s="9">
        <v>8.21</v>
      </c>
      <c r="C38" s="9" t="s">
        <v>74</v>
      </c>
      <c r="D38" s="9" t="s">
        <v>75</v>
      </c>
      <c r="E38" s="9" t="s">
        <v>76</v>
      </c>
      <c r="F38" s="9" t="s">
        <v>77</v>
      </c>
      <c r="G38" s="9" t="s">
        <v>77</v>
      </c>
      <c r="H38" s="9" t="s">
        <v>106</v>
      </c>
      <c r="I38" s="14" t="s">
        <v>108</v>
      </c>
      <c r="J38" s="11">
        <f t="shared" si="4"/>
        <v>757.142857142857</v>
      </c>
      <c r="K38" s="9">
        <v>1</v>
      </c>
      <c r="L38" s="11">
        <f t="shared" si="5"/>
        <v>227.142857142857</v>
      </c>
      <c r="M38" s="18">
        <v>530</v>
      </c>
      <c r="N38" s="9" t="s">
        <v>23</v>
      </c>
    </row>
    <row r="39" s="2" customFormat="1" spans="1:14">
      <c r="A39" s="9">
        <v>20</v>
      </c>
      <c r="B39" s="9">
        <v>8.21</v>
      </c>
      <c r="C39" s="9" t="s">
        <v>74</v>
      </c>
      <c r="D39" s="9" t="s">
        <v>75</v>
      </c>
      <c r="E39" s="9" t="s">
        <v>76</v>
      </c>
      <c r="F39" s="9" t="s">
        <v>77</v>
      </c>
      <c r="G39" s="9" t="s">
        <v>77</v>
      </c>
      <c r="H39" s="9" t="s">
        <v>109</v>
      </c>
      <c r="I39" s="14" t="s">
        <v>110</v>
      </c>
      <c r="J39" s="11">
        <f t="shared" si="4"/>
        <v>2000</v>
      </c>
      <c r="K39" s="9">
        <v>1</v>
      </c>
      <c r="L39" s="11">
        <f t="shared" si="5"/>
        <v>600</v>
      </c>
      <c r="M39" s="18">
        <v>1400</v>
      </c>
      <c r="N39" s="9" t="s">
        <v>23</v>
      </c>
    </row>
    <row r="40" s="2" customFormat="1" spans="1:14">
      <c r="A40" s="9">
        <v>21</v>
      </c>
      <c r="B40" s="9">
        <v>8.21</v>
      </c>
      <c r="C40" s="9" t="s">
        <v>74</v>
      </c>
      <c r="D40" s="9" t="s">
        <v>75</v>
      </c>
      <c r="E40" s="9" t="s">
        <v>76</v>
      </c>
      <c r="F40" s="9" t="s">
        <v>77</v>
      </c>
      <c r="G40" s="9" t="s">
        <v>77</v>
      </c>
      <c r="H40" s="9" t="s">
        <v>111</v>
      </c>
      <c r="I40" s="14" t="s">
        <v>112</v>
      </c>
      <c r="J40" s="11">
        <f t="shared" si="4"/>
        <v>1000</v>
      </c>
      <c r="K40" s="9">
        <v>1</v>
      </c>
      <c r="L40" s="11">
        <f t="shared" si="5"/>
        <v>300</v>
      </c>
      <c r="M40" s="18">
        <v>700</v>
      </c>
      <c r="N40" s="9" t="s">
        <v>23</v>
      </c>
    </row>
    <row r="41" s="2" customFormat="1" spans="1:14">
      <c r="A41" s="9">
        <v>22</v>
      </c>
      <c r="B41" s="9">
        <v>8.21</v>
      </c>
      <c r="C41" s="9" t="s">
        <v>74</v>
      </c>
      <c r="D41" s="9" t="s">
        <v>75</v>
      </c>
      <c r="E41" s="9" t="s">
        <v>76</v>
      </c>
      <c r="F41" s="9" t="s">
        <v>77</v>
      </c>
      <c r="G41" s="9" t="s">
        <v>77</v>
      </c>
      <c r="H41" s="9" t="s">
        <v>106</v>
      </c>
      <c r="I41" s="14" t="s">
        <v>113</v>
      </c>
      <c r="J41" s="11">
        <f t="shared" si="4"/>
        <v>3028.57142857143</v>
      </c>
      <c r="K41" s="9">
        <v>4</v>
      </c>
      <c r="L41" s="11">
        <f t="shared" si="5"/>
        <v>908.571428571429</v>
      </c>
      <c r="M41" s="18">
        <v>2120</v>
      </c>
      <c r="N41" s="9" t="s">
        <v>23</v>
      </c>
    </row>
    <row r="42" s="2" customFormat="1" spans="1:14">
      <c r="A42" s="9">
        <v>23</v>
      </c>
      <c r="B42" s="9">
        <v>8.21</v>
      </c>
      <c r="C42" s="9" t="s">
        <v>74</v>
      </c>
      <c r="D42" s="9" t="s">
        <v>75</v>
      </c>
      <c r="E42" s="9" t="s">
        <v>76</v>
      </c>
      <c r="F42" s="9" t="s">
        <v>77</v>
      </c>
      <c r="G42" s="9" t="s">
        <v>77</v>
      </c>
      <c r="H42" s="9" t="s">
        <v>106</v>
      </c>
      <c r="I42" s="14" t="s">
        <v>114</v>
      </c>
      <c r="J42" s="11">
        <f t="shared" si="4"/>
        <v>928.571428571429</v>
      </c>
      <c r="K42" s="9">
        <v>1</v>
      </c>
      <c r="L42" s="11">
        <f t="shared" si="5"/>
        <v>278.571428571429</v>
      </c>
      <c r="M42" s="18">
        <v>650</v>
      </c>
      <c r="N42" s="9" t="s">
        <v>23</v>
      </c>
    </row>
    <row r="43" s="2" customFormat="1" spans="1:14">
      <c r="A43" s="9">
        <v>24</v>
      </c>
      <c r="B43" s="9">
        <v>8.21</v>
      </c>
      <c r="C43" s="9" t="s">
        <v>74</v>
      </c>
      <c r="D43" s="9" t="s">
        <v>75</v>
      </c>
      <c r="E43" s="9" t="s">
        <v>76</v>
      </c>
      <c r="F43" s="9" t="s">
        <v>77</v>
      </c>
      <c r="G43" s="9" t="s">
        <v>77</v>
      </c>
      <c r="H43" s="9" t="s">
        <v>115</v>
      </c>
      <c r="I43" s="14" t="s">
        <v>116</v>
      </c>
      <c r="J43" s="11">
        <f t="shared" si="4"/>
        <v>20507.1428571429</v>
      </c>
      <c r="K43" s="9">
        <v>99</v>
      </c>
      <c r="L43" s="11">
        <f t="shared" si="5"/>
        <v>6152.14285714286</v>
      </c>
      <c r="M43" s="18">
        <v>14355</v>
      </c>
      <c r="N43" s="9" t="s">
        <v>23</v>
      </c>
    </row>
    <row r="44" s="2" customFormat="1" spans="1:14">
      <c r="A44" s="9">
        <v>25</v>
      </c>
      <c r="B44" s="9">
        <v>8.21</v>
      </c>
      <c r="C44" s="9" t="s">
        <v>74</v>
      </c>
      <c r="D44" s="9" t="s">
        <v>75</v>
      </c>
      <c r="E44" s="9" t="s">
        <v>76</v>
      </c>
      <c r="F44" s="9" t="s">
        <v>77</v>
      </c>
      <c r="G44" s="9" t="s">
        <v>77</v>
      </c>
      <c r="H44" s="9" t="s">
        <v>117</v>
      </c>
      <c r="I44" s="14" t="s">
        <v>118</v>
      </c>
      <c r="J44" s="11">
        <f t="shared" si="4"/>
        <v>9321.42857142857</v>
      </c>
      <c r="K44" s="9">
        <v>45</v>
      </c>
      <c r="L44" s="11">
        <f t="shared" si="5"/>
        <v>2796.42857142857</v>
      </c>
      <c r="M44" s="18">
        <v>6525</v>
      </c>
      <c r="N44" s="9" t="s">
        <v>23</v>
      </c>
    </row>
    <row r="45" s="2" customFormat="1" spans="1:14">
      <c r="A45" s="9">
        <v>26</v>
      </c>
      <c r="B45" s="9">
        <v>8.21</v>
      </c>
      <c r="C45" s="9" t="s">
        <v>74</v>
      </c>
      <c r="D45" s="9" t="s">
        <v>75</v>
      </c>
      <c r="E45" s="9" t="s">
        <v>76</v>
      </c>
      <c r="F45" s="9" t="s">
        <v>77</v>
      </c>
      <c r="G45" s="9" t="s">
        <v>77</v>
      </c>
      <c r="H45" s="9" t="s">
        <v>117</v>
      </c>
      <c r="I45" s="14" t="s">
        <v>119</v>
      </c>
      <c r="J45" s="11">
        <f t="shared" si="4"/>
        <v>9900</v>
      </c>
      <c r="K45" s="9">
        <v>42</v>
      </c>
      <c r="L45" s="11">
        <f t="shared" si="5"/>
        <v>2970</v>
      </c>
      <c r="M45" s="18">
        <v>6930</v>
      </c>
      <c r="N45" s="9" t="s">
        <v>23</v>
      </c>
    </row>
    <row r="46" s="2" customFormat="1" spans="1:14">
      <c r="A46" s="9">
        <v>27</v>
      </c>
      <c r="B46" s="9">
        <v>8.21</v>
      </c>
      <c r="C46" s="9" t="s">
        <v>74</v>
      </c>
      <c r="D46" s="9" t="s">
        <v>75</v>
      </c>
      <c r="E46" s="9" t="s">
        <v>76</v>
      </c>
      <c r="F46" s="9" t="s">
        <v>77</v>
      </c>
      <c r="G46" s="9" t="s">
        <v>77</v>
      </c>
      <c r="H46" s="9" t="s">
        <v>120</v>
      </c>
      <c r="I46" s="14" t="s">
        <v>121</v>
      </c>
      <c r="J46" s="11">
        <f t="shared" si="4"/>
        <v>4542.85714285714</v>
      </c>
      <c r="K46" s="9">
        <v>60</v>
      </c>
      <c r="L46" s="11">
        <f t="shared" si="5"/>
        <v>1362.85714285714</v>
      </c>
      <c r="M46" s="18">
        <v>3180</v>
      </c>
      <c r="N46" s="9" t="s">
        <v>23</v>
      </c>
    </row>
    <row r="47" s="2" customFormat="1" spans="1:14">
      <c r="A47" s="9">
        <v>28</v>
      </c>
      <c r="B47" s="9">
        <v>8.21</v>
      </c>
      <c r="C47" s="9" t="s">
        <v>74</v>
      </c>
      <c r="D47" s="9" t="s">
        <v>75</v>
      </c>
      <c r="E47" s="9" t="s">
        <v>76</v>
      </c>
      <c r="F47" s="9" t="s">
        <v>77</v>
      </c>
      <c r="G47" s="9" t="s">
        <v>77</v>
      </c>
      <c r="H47" s="9" t="s">
        <v>120</v>
      </c>
      <c r="I47" s="14" t="s">
        <v>122</v>
      </c>
      <c r="J47" s="11">
        <f t="shared" si="4"/>
        <v>9237.14285714286</v>
      </c>
      <c r="K47" s="9">
        <v>122</v>
      </c>
      <c r="L47" s="11">
        <f t="shared" si="5"/>
        <v>2771.14285714286</v>
      </c>
      <c r="M47" s="18">
        <v>6466</v>
      </c>
      <c r="N47" s="9" t="s">
        <v>23</v>
      </c>
    </row>
    <row r="48" s="2" customFormat="1" spans="1:14">
      <c r="A48" s="9">
        <v>29</v>
      </c>
      <c r="B48" s="9">
        <v>8.21</v>
      </c>
      <c r="C48" s="9" t="s">
        <v>74</v>
      </c>
      <c r="D48" s="9" t="s">
        <v>75</v>
      </c>
      <c r="E48" s="9" t="s">
        <v>76</v>
      </c>
      <c r="F48" s="9" t="s">
        <v>77</v>
      </c>
      <c r="G48" s="9" t="s">
        <v>77</v>
      </c>
      <c r="H48" s="9" t="s">
        <v>120</v>
      </c>
      <c r="I48" s="14" t="s">
        <v>123</v>
      </c>
      <c r="J48" s="11">
        <f t="shared" si="4"/>
        <v>3400</v>
      </c>
      <c r="K48" s="9">
        <v>28</v>
      </c>
      <c r="L48" s="11">
        <f t="shared" si="5"/>
        <v>1020</v>
      </c>
      <c r="M48" s="18">
        <v>2380</v>
      </c>
      <c r="N48" s="9" t="s">
        <v>23</v>
      </c>
    </row>
    <row r="49" s="2" customFormat="1" spans="1:14">
      <c r="A49" s="9">
        <v>30</v>
      </c>
      <c r="B49" s="9">
        <v>8.21</v>
      </c>
      <c r="C49" s="9" t="s">
        <v>74</v>
      </c>
      <c r="D49" s="9" t="s">
        <v>75</v>
      </c>
      <c r="E49" s="9" t="s">
        <v>76</v>
      </c>
      <c r="F49" s="9" t="s">
        <v>77</v>
      </c>
      <c r="G49" s="9" t="s">
        <v>77</v>
      </c>
      <c r="H49" s="9" t="s">
        <v>120</v>
      </c>
      <c r="I49" s="14" t="s">
        <v>124</v>
      </c>
      <c r="J49" s="11">
        <f t="shared" si="4"/>
        <v>178.571428571429</v>
      </c>
      <c r="K49" s="9">
        <v>1</v>
      </c>
      <c r="L49" s="11">
        <f t="shared" si="5"/>
        <v>53.5714285714286</v>
      </c>
      <c r="M49" s="18">
        <v>125</v>
      </c>
      <c r="N49" s="9" t="s">
        <v>23</v>
      </c>
    </row>
    <row r="50" s="2" customFormat="1" spans="1:14">
      <c r="A50" s="9">
        <v>31</v>
      </c>
      <c r="B50" s="9">
        <v>8.21</v>
      </c>
      <c r="C50" s="9" t="s">
        <v>74</v>
      </c>
      <c r="D50" s="9" t="s">
        <v>75</v>
      </c>
      <c r="E50" s="9" t="s">
        <v>76</v>
      </c>
      <c r="F50" s="9" t="s">
        <v>77</v>
      </c>
      <c r="G50" s="9" t="s">
        <v>77</v>
      </c>
      <c r="H50" s="9" t="s">
        <v>120</v>
      </c>
      <c r="I50" s="14" t="s">
        <v>125</v>
      </c>
      <c r="J50" s="11">
        <f t="shared" si="4"/>
        <v>8950</v>
      </c>
      <c r="K50" s="9">
        <v>179</v>
      </c>
      <c r="L50" s="11">
        <f t="shared" si="5"/>
        <v>2685</v>
      </c>
      <c r="M50" s="18">
        <v>6265</v>
      </c>
      <c r="N50" s="9" t="s">
        <v>23</v>
      </c>
    </row>
    <row r="51" s="2" customFormat="1" spans="1:14">
      <c r="A51" s="9">
        <v>32</v>
      </c>
      <c r="B51" s="9">
        <v>8.21</v>
      </c>
      <c r="C51" s="9" t="s">
        <v>74</v>
      </c>
      <c r="D51" s="9" t="s">
        <v>75</v>
      </c>
      <c r="E51" s="9" t="s">
        <v>76</v>
      </c>
      <c r="F51" s="9" t="s">
        <v>77</v>
      </c>
      <c r="G51" s="9" t="s">
        <v>77</v>
      </c>
      <c r="H51" s="9" t="s">
        <v>120</v>
      </c>
      <c r="I51" s="14" t="s">
        <v>126</v>
      </c>
      <c r="J51" s="11">
        <f t="shared" si="4"/>
        <v>1714.28571428571</v>
      </c>
      <c r="K51" s="9">
        <v>25</v>
      </c>
      <c r="L51" s="11">
        <f t="shared" si="5"/>
        <v>514.285714285714</v>
      </c>
      <c r="M51" s="18">
        <v>1200</v>
      </c>
      <c r="N51" s="9" t="s">
        <v>23</v>
      </c>
    </row>
    <row r="52" s="2" customFormat="1" spans="1:14">
      <c r="A52" s="9">
        <v>33</v>
      </c>
      <c r="B52" s="9">
        <v>8.21</v>
      </c>
      <c r="C52" s="9" t="s">
        <v>74</v>
      </c>
      <c r="D52" s="9" t="s">
        <v>75</v>
      </c>
      <c r="E52" s="9" t="s">
        <v>76</v>
      </c>
      <c r="F52" s="9" t="s">
        <v>77</v>
      </c>
      <c r="G52" s="9" t="s">
        <v>77</v>
      </c>
      <c r="H52" s="9" t="s">
        <v>120</v>
      </c>
      <c r="I52" s="14" t="s">
        <v>127</v>
      </c>
      <c r="J52" s="11">
        <f t="shared" si="4"/>
        <v>2414.28571428571</v>
      </c>
      <c r="K52" s="9">
        <v>26</v>
      </c>
      <c r="L52" s="11">
        <f t="shared" si="5"/>
        <v>724.285714285714</v>
      </c>
      <c r="M52" s="18">
        <v>1690</v>
      </c>
      <c r="N52" s="9" t="s">
        <v>23</v>
      </c>
    </row>
    <row r="53" s="2" customFormat="1" spans="1:14">
      <c r="A53" s="9">
        <v>34</v>
      </c>
      <c r="B53" s="9">
        <v>8.21</v>
      </c>
      <c r="C53" s="9" t="s">
        <v>74</v>
      </c>
      <c r="D53" s="9" t="s">
        <v>75</v>
      </c>
      <c r="E53" s="9" t="s">
        <v>76</v>
      </c>
      <c r="F53" s="9" t="s">
        <v>77</v>
      </c>
      <c r="G53" s="9" t="s">
        <v>77</v>
      </c>
      <c r="H53" s="9" t="s">
        <v>120</v>
      </c>
      <c r="I53" s="14" t="s">
        <v>128</v>
      </c>
      <c r="J53" s="11">
        <f t="shared" si="4"/>
        <v>868.571428571429</v>
      </c>
      <c r="K53" s="9">
        <v>16</v>
      </c>
      <c r="L53" s="11">
        <f t="shared" si="5"/>
        <v>260.571428571429</v>
      </c>
      <c r="M53" s="18">
        <v>608</v>
      </c>
      <c r="N53" s="9" t="s">
        <v>23</v>
      </c>
    </row>
    <row r="54" s="2" customFormat="1" spans="1:14">
      <c r="A54" s="9">
        <v>35</v>
      </c>
      <c r="B54" s="9">
        <v>8.21</v>
      </c>
      <c r="C54" s="9" t="s">
        <v>74</v>
      </c>
      <c r="D54" s="9" t="s">
        <v>75</v>
      </c>
      <c r="E54" s="9" t="s">
        <v>76</v>
      </c>
      <c r="F54" s="9" t="s">
        <v>77</v>
      </c>
      <c r="G54" s="9" t="s">
        <v>77</v>
      </c>
      <c r="H54" s="9" t="s">
        <v>120</v>
      </c>
      <c r="I54" s="14" t="s">
        <v>129</v>
      </c>
      <c r="J54" s="11">
        <f t="shared" si="4"/>
        <v>280</v>
      </c>
      <c r="K54" s="9">
        <v>4</v>
      </c>
      <c r="L54" s="11">
        <f t="shared" si="5"/>
        <v>84</v>
      </c>
      <c r="M54" s="18">
        <v>196</v>
      </c>
      <c r="N54" s="9" t="s">
        <v>23</v>
      </c>
    </row>
    <row r="55" s="2" customFormat="1" spans="1:14">
      <c r="A55" s="9">
        <v>36</v>
      </c>
      <c r="B55" s="9">
        <v>8.21</v>
      </c>
      <c r="C55" s="9" t="s">
        <v>74</v>
      </c>
      <c r="D55" s="9" t="s">
        <v>75</v>
      </c>
      <c r="E55" s="9" t="s">
        <v>76</v>
      </c>
      <c r="F55" s="9" t="s">
        <v>77</v>
      </c>
      <c r="G55" s="9" t="s">
        <v>77</v>
      </c>
      <c r="H55" s="9" t="s">
        <v>120</v>
      </c>
      <c r="I55" s="14" t="s">
        <v>130</v>
      </c>
      <c r="J55" s="11">
        <f t="shared" si="4"/>
        <v>114.285714285714</v>
      </c>
      <c r="K55" s="9">
        <v>4</v>
      </c>
      <c r="L55" s="11">
        <f t="shared" si="5"/>
        <v>34.2857142857143</v>
      </c>
      <c r="M55" s="18">
        <v>80</v>
      </c>
      <c r="N55" s="9" t="s">
        <v>23</v>
      </c>
    </row>
    <row r="56" s="2" customFormat="1" spans="1:14">
      <c r="A56" s="9">
        <v>37</v>
      </c>
      <c r="B56" s="9">
        <v>8.25</v>
      </c>
      <c r="C56" s="9" t="s">
        <v>74</v>
      </c>
      <c r="D56" s="9" t="s">
        <v>75</v>
      </c>
      <c r="E56" s="9" t="s">
        <v>76</v>
      </c>
      <c r="F56" s="9" t="s">
        <v>77</v>
      </c>
      <c r="G56" s="9" t="s">
        <v>77</v>
      </c>
      <c r="H56" s="9" t="s">
        <v>131</v>
      </c>
      <c r="I56" s="20" t="s">
        <v>132</v>
      </c>
      <c r="J56" s="11">
        <f t="shared" si="4"/>
        <v>34285.7142857143</v>
      </c>
      <c r="K56" s="9">
        <v>1</v>
      </c>
      <c r="L56" s="11">
        <f t="shared" si="5"/>
        <v>10285.7142857143</v>
      </c>
      <c r="M56" s="18">
        <v>24000</v>
      </c>
      <c r="N56" s="9" t="s">
        <v>23</v>
      </c>
    </row>
    <row r="57" s="2" customFormat="1" spans="1:14">
      <c r="A57" s="9">
        <v>38</v>
      </c>
      <c r="B57" s="9">
        <v>8.25</v>
      </c>
      <c r="C57" s="9" t="s">
        <v>74</v>
      </c>
      <c r="D57" s="9" t="s">
        <v>75</v>
      </c>
      <c r="E57" s="9" t="s">
        <v>76</v>
      </c>
      <c r="F57" s="9" t="s">
        <v>77</v>
      </c>
      <c r="G57" s="9" t="s">
        <v>77</v>
      </c>
      <c r="H57" s="9" t="s">
        <v>131</v>
      </c>
      <c r="I57" s="20" t="s">
        <v>133</v>
      </c>
      <c r="J57" s="11">
        <f t="shared" si="4"/>
        <v>4571.42857142857</v>
      </c>
      <c r="K57" s="9">
        <v>1</v>
      </c>
      <c r="L57" s="11">
        <f t="shared" si="5"/>
        <v>1371.42857142857</v>
      </c>
      <c r="M57" s="18">
        <v>3200</v>
      </c>
      <c r="N57" s="9" t="s">
        <v>23</v>
      </c>
    </row>
    <row r="58" s="2" customFormat="1" spans="1:14">
      <c r="A58" s="9">
        <v>39</v>
      </c>
      <c r="B58" s="9">
        <v>8.25</v>
      </c>
      <c r="C58" s="9" t="s">
        <v>74</v>
      </c>
      <c r="D58" s="9" t="s">
        <v>75</v>
      </c>
      <c r="E58" s="9" t="s">
        <v>76</v>
      </c>
      <c r="F58" s="9" t="s">
        <v>77</v>
      </c>
      <c r="G58" s="9" t="s">
        <v>77</v>
      </c>
      <c r="H58" s="9" t="s">
        <v>131</v>
      </c>
      <c r="I58" s="20" t="s">
        <v>134</v>
      </c>
      <c r="J58" s="11">
        <f t="shared" si="4"/>
        <v>4000</v>
      </c>
      <c r="K58" s="9">
        <v>1</v>
      </c>
      <c r="L58" s="11">
        <f t="shared" si="5"/>
        <v>1200</v>
      </c>
      <c r="M58" s="18">
        <v>2800</v>
      </c>
      <c r="N58" s="9" t="s">
        <v>23</v>
      </c>
    </row>
    <row r="59" s="2" customFormat="1" spans="1:14">
      <c r="A59" s="9">
        <v>40</v>
      </c>
      <c r="B59" s="9">
        <v>8.25</v>
      </c>
      <c r="C59" s="9" t="s">
        <v>74</v>
      </c>
      <c r="D59" s="9" t="s">
        <v>75</v>
      </c>
      <c r="E59" s="9" t="s">
        <v>76</v>
      </c>
      <c r="F59" s="9" t="s">
        <v>77</v>
      </c>
      <c r="G59" s="9" t="s">
        <v>77</v>
      </c>
      <c r="H59" s="9" t="s">
        <v>82</v>
      </c>
      <c r="I59" s="20" t="s">
        <v>135</v>
      </c>
      <c r="J59" s="11">
        <f t="shared" si="4"/>
        <v>2142.85714285714</v>
      </c>
      <c r="K59" s="9">
        <v>12</v>
      </c>
      <c r="L59" s="11">
        <f t="shared" si="5"/>
        <v>642.857142857143</v>
      </c>
      <c r="M59" s="18">
        <v>1500</v>
      </c>
      <c r="N59" s="9" t="s">
        <v>23</v>
      </c>
    </row>
    <row r="60" s="2" customFormat="1" spans="1:14">
      <c r="A60" s="9">
        <v>41</v>
      </c>
      <c r="B60" s="9">
        <v>8.25</v>
      </c>
      <c r="C60" s="9" t="s">
        <v>74</v>
      </c>
      <c r="D60" s="9" t="s">
        <v>75</v>
      </c>
      <c r="E60" s="9" t="s">
        <v>76</v>
      </c>
      <c r="F60" s="9" t="s">
        <v>77</v>
      </c>
      <c r="G60" s="9" t="s">
        <v>77</v>
      </c>
      <c r="H60" s="9" t="s">
        <v>82</v>
      </c>
      <c r="I60" s="20" t="s">
        <v>136</v>
      </c>
      <c r="J60" s="11">
        <f t="shared" si="4"/>
        <v>7714.28571428571</v>
      </c>
      <c r="K60" s="9">
        <v>12</v>
      </c>
      <c r="L60" s="11">
        <f t="shared" si="5"/>
        <v>2314.28571428571</v>
      </c>
      <c r="M60" s="18">
        <v>5400</v>
      </c>
      <c r="N60" s="9" t="s">
        <v>23</v>
      </c>
    </row>
    <row r="61" s="2" customFormat="1" spans="1:14">
      <c r="A61" s="9">
        <v>42</v>
      </c>
      <c r="B61" s="9">
        <v>8.25</v>
      </c>
      <c r="C61" s="9" t="s">
        <v>74</v>
      </c>
      <c r="D61" s="9" t="s">
        <v>75</v>
      </c>
      <c r="E61" s="9" t="s">
        <v>76</v>
      </c>
      <c r="F61" s="9" t="s">
        <v>77</v>
      </c>
      <c r="G61" s="9" t="s">
        <v>77</v>
      </c>
      <c r="H61" s="9" t="s">
        <v>82</v>
      </c>
      <c r="I61" s="20" t="s">
        <v>137</v>
      </c>
      <c r="J61" s="11">
        <f t="shared" si="4"/>
        <v>48000</v>
      </c>
      <c r="K61" s="9">
        <v>28</v>
      </c>
      <c r="L61" s="11">
        <f t="shared" si="5"/>
        <v>14400</v>
      </c>
      <c r="M61" s="18">
        <v>33600</v>
      </c>
      <c r="N61" s="9" t="s">
        <v>23</v>
      </c>
    </row>
    <row r="62" s="2" customFormat="1" spans="1:14">
      <c r="A62" s="9">
        <v>43</v>
      </c>
      <c r="B62" s="9">
        <v>8.25</v>
      </c>
      <c r="C62" s="9" t="s">
        <v>74</v>
      </c>
      <c r="D62" s="9" t="s">
        <v>75</v>
      </c>
      <c r="E62" s="9" t="s">
        <v>76</v>
      </c>
      <c r="F62" s="9" t="s">
        <v>77</v>
      </c>
      <c r="G62" s="9" t="s">
        <v>77</v>
      </c>
      <c r="H62" s="9" t="s">
        <v>82</v>
      </c>
      <c r="I62" s="20" t="s">
        <v>138</v>
      </c>
      <c r="J62" s="11">
        <f t="shared" si="4"/>
        <v>6500</v>
      </c>
      <c r="K62" s="9">
        <v>13</v>
      </c>
      <c r="L62" s="11">
        <f t="shared" si="5"/>
        <v>1950</v>
      </c>
      <c r="M62" s="18">
        <v>4550</v>
      </c>
      <c r="N62" s="9" t="s">
        <v>23</v>
      </c>
    </row>
    <row r="63" s="2" customFormat="1" spans="1:14">
      <c r="A63" s="9">
        <v>44</v>
      </c>
      <c r="B63" s="9">
        <v>8.25</v>
      </c>
      <c r="C63" s="9" t="s">
        <v>74</v>
      </c>
      <c r="D63" s="9" t="s">
        <v>75</v>
      </c>
      <c r="E63" s="9" t="s">
        <v>76</v>
      </c>
      <c r="F63" s="9" t="s">
        <v>77</v>
      </c>
      <c r="G63" s="9" t="s">
        <v>77</v>
      </c>
      <c r="H63" s="9" t="s">
        <v>139</v>
      </c>
      <c r="I63" s="14" t="s">
        <v>140</v>
      </c>
      <c r="J63" s="11">
        <f t="shared" si="4"/>
        <v>34285.7142857143</v>
      </c>
      <c r="K63" s="9">
        <v>12</v>
      </c>
      <c r="L63" s="11">
        <f t="shared" si="5"/>
        <v>10285.7142857143</v>
      </c>
      <c r="M63" s="18">
        <v>24000</v>
      </c>
      <c r="N63" s="9" t="s">
        <v>23</v>
      </c>
    </row>
    <row r="64" s="2" customFormat="1" spans="1:14">
      <c r="A64" s="9">
        <v>45</v>
      </c>
      <c r="B64" s="9">
        <v>8.25</v>
      </c>
      <c r="C64" s="9" t="s">
        <v>74</v>
      </c>
      <c r="D64" s="9" t="s">
        <v>75</v>
      </c>
      <c r="E64" s="9" t="s">
        <v>76</v>
      </c>
      <c r="F64" s="9" t="s">
        <v>77</v>
      </c>
      <c r="G64" s="9" t="s">
        <v>77</v>
      </c>
      <c r="H64" s="9" t="s">
        <v>141</v>
      </c>
      <c r="I64" s="20" t="s">
        <v>142</v>
      </c>
      <c r="J64" s="11">
        <f t="shared" si="4"/>
        <v>11885.7142857143</v>
      </c>
      <c r="K64" s="9">
        <v>13</v>
      </c>
      <c r="L64" s="11">
        <f t="shared" si="5"/>
        <v>3565.71428571429</v>
      </c>
      <c r="M64" s="18">
        <v>8320</v>
      </c>
      <c r="N64" s="9" t="s">
        <v>23</v>
      </c>
    </row>
    <row r="65" s="2" customFormat="1" spans="1:14">
      <c r="A65" s="9">
        <v>46</v>
      </c>
      <c r="B65" s="9">
        <v>8.25</v>
      </c>
      <c r="C65" s="9" t="s">
        <v>74</v>
      </c>
      <c r="D65" s="9" t="s">
        <v>75</v>
      </c>
      <c r="E65" s="9" t="s">
        <v>76</v>
      </c>
      <c r="F65" s="9" t="s">
        <v>77</v>
      </c>
      <c r="G65" s="9" t="s">
        <v>77</v>
      </c>
      <c r="H65" s="9" t="s">
        <v>139</v>
      </c>
      <c r="I65" s="14" t="s">
        <v>143</v>
      </c>
      <c r="J65" s="11">
        <f t="shared" si="4"/>
        <v>2285.71428571429</v>
      </c>
      <c r="K65" s="9">
        <v>2</v>
      </c>
      <c r="L65" s="11">
        <f t="shared" si="5"/>
        <v>685.714285714286</v>
      </c>
      <c r="M65" s="18">
        <v>1600</v>
      </c>
      <c r="N65" s="9" t="s">
        <v>23</v>
      </c>
    </row>
    <row r="66" s="2" customFormat="1" spans="1:14">
      <c r="A66" s="9">
        <v>47</v>
      </c>
      <c r="B66" s="9">
        <v>8.25</v>
      </c>
      <c r="C66" s="9" t="s">
        <v>74</v>
      </c>
      <c r="D66" s="9" t="s">
        <v>75</v>
      </c>
      <c r="E66" s="9" t="s">
        <v>76</v>
      </c>
      <c r="F66" s="9" t="s">
        <v>77</v>
      </c>
      <c r="G66" s="9" t="s">
        <v>77</v>
      </c>
      <c r="H66" s="9" t="s">
        <v>141</v>
      </c>
      <c r="I66" s="14" t="s">
        <v>144</v>
      </c>
      <c r="J66" s="11">
        <f t="shared" si="4"/>
        <v>4371.42857142857</v>
      </c>
      <c r="K66" s="9">
        <v>17</v>
      </c>
      <c r="L66" s="11">
        <f t="shared" si="5"/>
        <v>1311.42857142857</v>
      </c>
      <c r="M66" s="18">
        <v>3060</v>
      </c>
      <c r="N66" s="9" t="s">
        <v>23</v>
      </c>
    </row>
    <row r="67" s="2" customFormat="1" spans="1:14">
      <c r="A67" s="9">
        <v>48</v>
      </c>
      <c r="B67" s="9">
        <v>8.25</v>
      </c>
      <c r="C67" s="9" t="s">
        <v>74</v>
      </c>
      <c r="D67" s="9" t="s">
        <v>75</v>
      </c>
      <c r="E67" s="9" t="s">
        <v>76</v>
      </c>
      <c r="F67" s="9" t="s">
        <v>77</v>
      </c>
      <c r="G67" s="9" t="s">
        <v>77</v>
      </c>
      <c r="H67" s="21" t="s">
        <v>139</v>
      </c>
      <c r="I67" s="14" t="s">
        <v>145</v>
      </c>
      <c r="J67" s="11">
        <f t="shared" si="4"/>
        <v>1714.28571428571</v>
      </c>
      <c r="K67" s="9">
        <v>1</v>
      </c>
      <c r="L67" s="11">
        <f t="shared" si="5"/>
        <v>514.285714285714</v>
      </c>
      <c r="M67" s="18">
        <v>1200</v>
      </c>
      <c r="N67" s="9" t="s">
        <v>23</v>
      </c>
    </row>
    <row r="68" s="2" customFormat="1" spans="1:14">
      <c r="A68" s="9">
        <v>49</v>
      </c>
      <c r="B68" s="9">
        <v>8.25</v>
      </c>
      <c r="C68" s="9" t="s">
        <v>74</v>
      </c>
      <c r="D68" s="9" t="s">
        <v>75</v>
      </c>
      <c r="E68" s="9" t="s">
        <v>76</v>
      </c>
      <c r="F68" s="9" t="s">
        <v>77</v>
      </c>
      <c r="G68" s="9" t="s">
        <v>77</v>
      </c>
      <c r="H68" s="21" t="s">
        <v>139</v>
      </c>
      <c r="I68" s="14" t="s">
        <v>146</v>
      </c>
      <c r="J68" s="11">
        <f t="shared" si="4"/>
        <v>5142.85714285714</v>
      </c>
      <c r="K68" s="9">
        <v>2</v>
      </c>
      <c r="L68" s="11">
        <f t="shared" si="5"/>
        <v>1542.85714285714</v>
      </c>
      <c r="M68" s="18">
        <v>3600</v>
      </c>
      <c r="N68" s="9" t="s">
        <v>23</v>
      </c>
    </row>
    <row r="69" s="2" customFormat="1" spans="1:14">
      <c r="A69" s="9">
        <v>50</v>
      </c>
      <c r="B69" s="9">
        <v>8.25</v>
      </c>
      <c r="C69" s="9" t="s">
        <v>74</v>
      </c>
      <c r="D69" s="9" t="s">
        <v>75</v>
      </c>
      <c r="E69" s="9" t="s">
        <v>76</v>
      </c>
      <c r="F69" s="9" t="s">
        <v>77</v>
      </c>
      <c r="G69" s="9" t="s">
        <v>77</v>
      </c>
      <c r="H69" s="21" t="s">
        <v>139</v>
      </c>
      <c r="I69" s="14" t="s">
        <v>147</v>
      </c>
      <c r="J69" s="11">
        <f t="shared" si="4"/>
        <v>6171.42857142857</v>
      </c>
      <c r="K69" s="9">
        <v>12</v>
      </c>
      <c r="L69" s="11">
        <f t="shared" ref="L69:L84" si="6">J69-M69</f>
        <v>1851.42857142857</v>
      </c>
      <c r="M69" s="18">
        <v>4320</v>
      </c>
      <c r="N69" s="9" t="s">
        <v>23</v>
      </c>
    </row>
    <row r="70" s="2" customFormat="1" spans="1:14">
      <c r="A70" s="9">
        <v>51</v>
      </c>
      <c r="B70" s="9">
        <v>8.25</v>
      </c>
      <c r="C70" s="9" t="s">
        <v>74</v>
      </c>
      <c r="D70" s="9" t="s">
        <v>75</v>
      </c>
      <c r="E70" s="9" t="s">
        <v>76</v>
      </c>
      <c r="F70" s="9" t="s">
        <v>77</v>
      </c>
      <c r="G70" s="9" t="s">
        <v>77</v>
      </c>
      <c r="H70" s="9" t="s">
        <v>88</v>
      </c>
      <c r="I70" s="20" t="s">
        <v>148</v>
      </c>
      <c r="J70" s="11">
        <v>60000</v>
      </c>
      <c r="K70" s="9">
        <v>70</v>
      </c>
      <c r="L70" s="11">
        <f t="shared" si="6"/>
        <v>18000</v>
      </c>
      <c r="M70" s="18">
        <v>42000</v>
      </c>
      <c r="N70" s="9" t="s">
        <v>23</v>
      </c>
    </row>
    <row r="71" s="2" customFormat="1" spans="1:14">
      <c r="A71" s="9">
        <v>68</v>
      </c>
      <c r="B71" s="9">
        <v>8.27</v>
      </c>
      <c r="C71" s="9" t="s">
        <v>149</v>
      </c>
      <c r="D71" s="9" t="s">
        <v>150</v>
      </c>
      <c r="E71" s="9" t="s">
        <v>151</v>
      </c>
      <c r="F71" s="9" t="s">
        <v>152</v>
      </c>
      <c r="G71" s="9" t="s">
        <v>152</v>
      </c>
      <c r="H71" s="9" t="s">
        <v>21</v>
      </c>
      <c r="I71" s="14" t="s">
        <v>153</v>
      </c>
      <c r="J71" s="11">
        <f t="shared" ref="J71:J84" si="7">M71/0.7</f>
        <v>20900</v>
      </c>
      <c r="K71" s="9">
        <v>19</v>
      </c>
      <c r="L71" s="11">
        <f t="shared" si="6"/>
        <v>6270</v>
      </c>
      <c r="M71" s="11">
        <v>14630</v>
      </c>
      <c r="N71" s="9" t="s">
        <v>23</v>
      </c>
    </row>
    <row r="72" s="2" customFormat="1" spans="1:14">
      <c r="A72" s="9">
        <v>69</v>
      </c>
      <c r="B72" s="9">
        <v>8.27</v>
      </c>
      <c r="C72" s="9" t="s">
        <v>149</v>
      </c>
      <c r="D72" s="9" t="s">
        <v>150</v>
      </c>
      <c r="E72" s="9" t="s">
        <v>151</v>
      </c>
      <c r="F72" s="9" t="s">
        <v>152</v>
      </c>
      <c r="G72" s="9" t="s">
        <v>152</v>
      </c>
      <c r="H72" s="9" t="s">
        <v>37</v>
      </c>
      <c r="I72" s="14" t="s">
        <v>154</v>
      </c>
      <c r="J72" s="11">
        <f t="shared" si="7"/>
        <v>6397.14285714286</v>
      </c>
      <c r="K72" s="9">
        <v>2</v>
      </c>
      <c r="L72" s="11">
        <f t="shared" si="6"/>
        <v>1919.14285714286</v>
      </c>
      <c r="M72" s="11">
        <v>4478</v>
      </c>
      <c r="N72" s="9" t="s">
        <v>23</v>
      </c>
    </row>
    <row r="73" s="2" customFormat="1" spans="1:14">
      <c r="A73" s="9">
        <v>70</v>
      </c>
      <c r="B73" s="9">
        <v>8.27</v>
      </c>
      <c r="C73" s="9" t="s">
        <v>149</v>
      </c>
      <c r="D73" s="9" t="s">
        <v>150</v>
      </c>
      <c r="E73" s="9" t="s">
        <v>151</v>
      </c>
      <c r="F73" s="9" t="s">
        <v>152</v>
      </c>
      <c r="G73" s="9" t="s">
        <v>152</v>
      </c>
      <c r="H73" s="9" t="s">
        <v>155</v>
      </c>
      <c r="I73" s="14" t="s">
        <v>156</v>
      </c>
      <c r="J73" s="11">
        <f t="shared" si="7"/>
        <v>2071.42857142857</v>
      </c>
      <c r="K73" s="9">
        <v>1</v>
      </c>
      <c r="L73" s="11">
        <f t="shared" si="6"/>
        <v>621.42857142857</v>
      </c>
      <c r="M73" s="11">
        <v>1450</v>
      </c>
      <c r="N73" s="9" t="s">
        <v>23</v>
      </c>
    </row>
    <row r="74" s="2" customFormat="1" spans="1:14">
      <c r="A74" s="9">
        <v>71</v>
      </c>
      <c r="B74" s="9">
        <v>8.27</v>
      </c>
      <c r="C74" s="9" t="s">
        <v>149</v>
      </c>
      <c r="D74" s="9" t="s">
        <v>150</v>
      </c>
      <c r="E74" s="9" t="s">
        <v>151</v>
      </c>
      <c r="F74" s="9" t="s">
        <v>152</v>
      </c>
      <c r="G74" s="9" t="s">
        <v>152</v>
      </c>
      <c r="H74" s="9" t="s">
        <v>157</v>
      </c>
      <c r="I74" s="14" t="s">
        <v>158</v>
      </c>
      <c r="J74" s="11">
        <f t="shared" si="7"/>
        <v>8515.71428571429</v>
      </c>
      <c r="K74" s="9">
        <v>25</v>
      </c>
      <c r="L74" s="11">
        <f t="shared" si="6"/>
        <v>2554.71428571429</v>
      </c>
      <c r="M74" s="11">
        <v>5961</v>
      </c>
      <c r="N74" s="9" t="s">
        <v>23</v>
      </c>
    </row>
    <row r="75" s="2" customFormat="1" spans="1:14">
      <c r="A75" s="9">
        <v>72</v>
      </c>
      <c r="B75" s="9">
        <v>8.27</v>
      </c>
      <c r="C75" s="9" t="s">
        <v>149</v>
      </c>
      <c r="D75" s="9" t="s">
        <v>150</v>
      </c>
      <c r="E75" s="9" t="s">
        <v>151</v>
      </c>
      <c r="F75" s="9" t="s">
        <v>152</v>
      </c>
      <c r="G75" s="9" t="s">
        <v>152</v>
      </c>
      <c r="H75" s="9" t="s">
        <v>159</v>
      </c>
      <c r="I75" s="14" t="s">
        <v>160</v>
      </c>
      <c r="J75" s="11">
        <f t="shared" si="7"/>
        <v>12214.2857142857</v>
      </c>
      <c r="K75" s="9">
        <v>19</v>
      </c>
      <c r="L75" s="11">
        <f t="shared" si="6"/>
        <v>3664.2857142857</v>
      </c>
      <c r="M75" s="11">
        <v>8550</v>
      </c>
      <c r="N75" s="9" t="s">
        <v>23</v>
      </c>
    </row>
    <row r="76" s="2" customFormat="1" spans="1:14">
      <c r="A76" s="9">
        <v>73</v>
      </c>
      <c r="B76" s="9">
        <v>8.27</v>
      </c>
      <c r="C76" s="9" t="s">
        <v>149</v>
      </c>
      <c r="D76" s="9" t="s">
        <v>150</v>
      </c>
      <c r="E76" s="9" t="s">
        <v>151</v>
      </c>
      <c r="F76" s="9" t="s">
        <v>152</v>
      </c>
      <c r="G76" s="9" t="s">
        <v>152</v>
      </c>
      <c r="H76" s="9" t="s">
        <v>21</v>
      </c>
      <c r="I76" s="14" t="s">
        <v>161</v>
      </c>
      <c r="J76" s="11">
        <f t="shared" si="7"/>
        <v>13571.4285714286</v>
      </c>
      <c r="K76" s="9">
        <v>19</v>
      </c>
      <c r="L76" s="11">
        <f t="shared" si="6"/>
        <v>4071.4285714286</v>
      </c>
      <c r="M76" s="11">
        <v>9500</v>
      </c>
      <c r="N76" s="9" t="s">
        <v>23</v>
      </c>
    </row>
    <row r="77" s="2" customFormat="1" spans="1:14">
      <c r="A77" s="9">
        <v>74</v>
      </c>
      <c r="B77" s="9">
        <v>8.27</v>
      </c>
      <c r="C77" s="9" t="s">
        <v>149</v>
      </c>
      <c r="D77" s="9" t="s">
        <v>150</v>
      </c>
      <c r="E77" s="9" t="s">
        <v>151</v>
      </c>
      <c r="F77" s="9" t="s">
        <v>152</v>
      </c>
      <c r="G77" s="9" t="s">
        <v>152</v>
      </c>
      <c r="H77" s="9" t="s">
        <v>162</v>
      </c>
      <c r="I77" s="14" t="s">
        <v>163</v>
      </c>
      <c r="J77" s="11">
        <f t="shared" si="7"/>
        <v>2301.42857142857</v>
      </c>
      <c r="K77" s="9">
        <v>18</v>
      </c>
      <c r="L77" s="11">
        <f t="shared" si="6"/>
        <v>690.42857142857</v>
      </c>
      <c r="M77" s="11">
        <v>1611</v>
      </c>
      <c r="N77" s="9" t="s">
        <v>23</v>
      </c>
    </row>
    <row r="78" s="2" customFormat="1" spans="1:14">
      <c r="A78" s="9">
        <v>75</v>
      </c>
      <c r="B78" s="9">
        <v>8.27</v>
      </c>
      <c r="C78" s="9" t="s">
        <v>149</v>
      </c>
      <c r="D78" s="9" t="s">
        <v>150</v>
      </c>
      <c r="E78" s="9" t="s">
        <v>151</v>
      </c>
      <c r="F78" s="9" t="s">
        <v>152</v>
      </c>
      <c r="G78" s="9" t="s">
        <v>152</v>
      </c>
      <c r="H78" s="9" t="s">
        <v>164</v>
      </c>
      <c r="I78" s="14" t="s">
        <v>165</v>
      </c>
      <c r="J78" s="11">
        <f t="shared" si="7"/>
        <v>2741.42857142857</v>
      </c>
      <c r="K78" s="9">
        <v>19</v>
      </c>
      <c r="L78" s="11">
        <f t="shared" si="6"/>
        <v>822.42857142857</v>
      </c>
      <c r="M78" s="11">
        <v>1919</v>
      </c>
      <c r="N78" s="9" t="s">
        <v>23</v>
      </c>
    </row>
    <row r="79" s="2" customFormat="1" spans="1:14">
      <c r="A79" s="9">
        <v>76</v>
      </c>
      <c r="B79" s="9">
        <v>8.27</v>
      </c>
      <c r="C79" s="9" t="s">
        <v>149</v>
      </c>
      <c r="D79" s="9" t="s">
        <v>150</v>
      </c>
      <c r="E79" s="9" t="s">
        <v>151</v>
      </c>
      <c r="F79" s="9" t="s">
        <v>152</v>
      </c>
      <c r="G79" s="9" t="s">
        <v>152</v>
      </c>
      <c r="H79" s="9" t="s">
        <v>166</v>
      </c>
      <c r="I79" s="14" t="s">
        <v>167</v>
      </c>
      <c r="J79" s="11">
        <f t="shared" si="7"/>
        <v>50000</v>
      </c>
      <c r="K79" s="9" t="s">
        <v>168</v>
      </c>
      <c r="L79" s="11">
        <f t="shared" si="6"/>
        <v>15000</v>
      </c>
      <c r="M79" s="11">
        <v>35000</v>
      </c>
      <c r="N79" s="9" t="s">
        <v>23</v>
      </c>
    </row>
    <row r="80" s="2" customFormat="1" spans="1:14">
      <c r="A80" s="9">
        <v>77</v>
      </c>
      <c r="B80" s="9">
        <v>8.27</v>
      </c>
      <c r="C80" s="9" t="s">
        <v>149</v>
      </c>
      <c r="D80" s="9" t="s">
        <v>150</v>
      </c>
      <c r="E80" s="9" t="s">
        <v>151</v>
      </c>
      <c r="F80" s="9" t="s">
        <v>152</v>
      </c>
      <c r="G80" s="9" t="s">
        <v>152</v>
      </c>
      <c r="H80" s="9" t="s">
        <v>166</v>
      </c>
      <c r="I80" s="14" t="s">
        <v>169</v>
      </c>
      <c r="J80" s="11">
        <f t="shared" si="7"/>
        <v>32400</v>
      </c>
      <c r="K80" s="9" t="s">
        <v>170</v>
      </c>
      <c r="L80" s="11">
        <f t="shared" si="6"/>
        <v>9720</v>
      </c>
      <c r="M80" s="11">
        <v>22680</v>
      </c>
      <c r="N80" s="9" t="s">
        <v>23</v>
      </c>
    </row>
    <row r="81" s="2" customFormat="1" spans="1:14">
      <c r="A81" s="9">
        <v>78</v>
      </c>
      <c r="B81" s="9">
        <v>8.27</v>
      </c>
      <c r="C81" s="9" t="s">
        <v>149</v>
      </c>
      <c r="D81" s="9" t="s">
        <v>150</v>
      </c>
      <c r="E81" s="9" t="s">
        <v>151</v>
      </c>
      <c r="F81" s="9" t="s">
        <v>152</v>
      </c>
      <c r="G81" s="9" t="s">
        <v>152</v>
      </c>
      <c r="H81" s="9" t="s">
        <v>171</v>
      </c>
      <c r="I81" s="14" t="s">
        <v>172</v>
      </c>
      <c r="J81" s="11">
        <f t="shared" si="7"/>
        <v>5200</v>
      </c>
      <c r="K81" s="9">
        <v>7</v>
      </c>
      <c r="L81" s="11">
        <f t="shared" si="6"/>
        <v>1560</v>
      </c>
      <c r="M81" s="11">
        <v>3640</v>
      </c>
      <c r="N81" s="9" t="s">
        <v>23</v>
      </c>
    </row>
    <row r="82" s="2" customFormat="1" spans="1:14">
      <c r="A82" s="9">
        <v>79</v>
      </c>
      <c r="B82" s="9">
        <v>8.27</v>
      </c>
      <c r="C82" s="9" t="s">
        <v>149</v>
      </c>
      <c r="D82" s="9" t="s">
        <v>150</v>
      </c>
      <c r="E82" s="9" t="s">
        <v>151</v>
      </c>
      <c r="F82" s="9" t="s">
        <v>152</v>
      </c>
      <c r="G82" s="9" t="s">
        <v>152</v>
      </c>
      <c r="H82" s="9" t="s">
        <v>171</v>
      </c>
      <c r="I82" s="14" t="s">
        <v>173</v>
      </c>
      <c r="J82" s="11">
        <f t="shared" si="7"/>
        <v>10514.2857142857</v>
      </c>
      <c r="K82" s="9">
        <v>16</v>
      </c>
      <c r="L82" s="11">
        <f t="shared" si="6"/>
        <v>3154.2857142857</v>
      </c>
      <c r="M82" s="11">
        <v>7360</v>
      </c>
      <c r="N82" s="9" t="s">
        <v>23</v>
      </c>
    </row>
    <row r="83" s="2" customFormat="1" spans="1:14">
      <c r="A83" s="9">
        <v>80</v>
      </c>
      <c r="B83" s="9">
        <v>8.27</v>
      </c>
      <c r="C83" s="9" t="s">
        <v>149</v>
      </c>
      <c r="D83" s="9" t="s">
        <v>150</v>
      </c>
      <c r="E83" s="9" t="s">
        <v>151</v>
      </c>
      <c r="F83" s="9" t="s">
        <v>152</v>
      </c>
      <c r="G83" s="9" t="s">
        <v>152</v>
      </c>
      <c r="H83" s="9" t="s">
        <v>171</v>
      </c>
      <c r="I83" s="14" t="s">
        <v>174</v>
      </c>
      <c r="J83" s="11">
        <f t="shared" si="7"/>
        <v>2800</v>
      </c>
      <c r="K83" s="9">
        <v>4</v>
      </c>
      <c r="L83" s="11">
        <f t="shared" si="6"/>
        <v>840</v>
      </c>
      <c r="M83" s="11">
        <v>1960</v>
      </c>
      <c r="N83" s="9" t="s">
        <v>23</v>
      </c>
    </row>
    <row r="84" s="2" customFormat="1" spans="1:14">
      <c r="A84" s="9">
        <v>81</v>
      </c>
      <c r="B84" s="9">
        <v>8.27</v>
      </c>
      <c r="C84" s="9" t="s">
        <v>149</v>
      </c>
      <c r="D84" s="9" t="s">
        <v>150</v>
      </c>
      <c r="E84" s="9" t="s">
        <v>151</v>
      </c>
      <c r="F84" s="9" t="s">
        <v>152</v>
      </c>
      <c r="G84" s="9" t="s">
        <v>152</v>
      </c>
      <c r="H84" s="9" t="s">
        <v>171</v>
      </c>
      <c r="I84" s="14" t="s">
        <v>175</v>
      </c>
      <c r="J84" s="11">
        <f t="shared" si="7"/>
        <v>2457.14285714286</v>
      </c>
      <c r="K84" s="9">
        <v>4</v>
      </c>
      <c r="L84" s="11">
        <f t="shared" si="6"/>
        <v>737.14285714286</v>
      </c>
      <c r="M84" s="11">
        <v>1720</v>
      </c>
      <c r="N84" s="9" t="s">
        <v>23</v>
      </c>
    </row>
    <row r="85" spans="9:13">
      <c r="I85" s="22" t="s">
        <v>176</v>
      </c>
      <c r="J85" s="23">
        <f>SUM(J4:J84)</f>
        <v>2073186.81285714</v>
      </c>
      <c r="K85" s="22"/>
      <c r="L85" s="23">
        <f>SUM(L4:L84)</f>
        <v>609998.362857143</v>
      </c>
      <c r="M85" s="23">
        <f>SUM(M4:M84)</f>
        <v>1463188.45</v>
      </c>
    </row>
  </sheetData>
  <mergeCells count="2">
    <mergeCell ref="A1:N1"/>
    <mergeCell ref="A2:N2"/>
  </mergeCells>
  <conditionalFormatting sqref="M3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25年企业第一批申报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xihua huang</dc:creator>
  <cp:lastModifiedBy>三岁</cp:lastModifiedBy>
  <dcterms:created xsi:type="dcterms:W3CDTF">2023-05-12T11:15:00Z</dcterms:created>
  <dcterms:modified xsi:type="dcterms:W3CDTF">2025-10-27T07:31:53Z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08C6D14ADCB14B4B994951385B710FA3_12</vt:lpwstr>
  </property>
</Properties>
</file>